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<sst xmlns="http://schemas.openxmlformats.org/spreadsheetml/2006/main" count="331" uniqueCount="256">
  <si>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</si>
  <si>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</si>
  <si>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</si>
  <si>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</si>
  <si>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</si>
  <si>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</si>
  <si>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</si>
  <si>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</si>
  <si>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</si>
  <si>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</si>
  <si>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</si>
  <si>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</si>
  <si>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</si>
  <si>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</si>
  <si>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</si>
  <si>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</si>
  <si>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</si>
  <si>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</si>
  <si>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</si>
  <si>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</si>
  <si>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</si>
  <si>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</si>
  <si>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</si>
  <si>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</si>
  <si>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</si>
  <si>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</si>
  <si>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</si>
  <si>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</si>
  <si>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</si>
  <si>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</si>
  <si>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</si>
  <si>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</si>
  <si>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</si>
  <si>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</si>
  <si>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</si>
  <si>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</si>
  <si>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</si>
  <si>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</si>
  <si>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</si>
  <si>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</si>
  <si>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</si>
  <si>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</si>
  <si>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</si>
  <si>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</si>
  <si>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</si>
  <si>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</si>
  <si>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</si>
  <si>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</si>
  <si>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</si>
  <si>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</si>
  <si>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</si>
  <si>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</si>
  <si>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</si>
  <si>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</si>
  <si>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</si>
  <si>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</si>
  <si>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</si>
  <si>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</si>
  <si>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</si>
  <si>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</si>
  <si>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</si>
  <si>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</si>
  <si>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</si>
  <si>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</si>
  <si>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</si>
  <si>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</si>
  <si>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</si>
  <si>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</si>
  <si>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</si>
  <si>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</si>
  <si>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</si>
  <si>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</si>
  <si>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</si>
  <si>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</si>
  <si>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</si>
  <si>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</si>
  <si>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</si>
  <si>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</si>
  <si>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</si>
  <si>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</si>
  <si>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</si>
  <si>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</si>
  <si>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</si>
  <si>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</si>
  <si>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</si>
  <si>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</si>
  <si>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</si>
  <si>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</si>
  <si>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</si>
  <si>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</si>
  <si>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</si>
  <si>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</si>
  <si>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</si>
  <si>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</si>
  <si>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r>
      <t xml:space="preserve">Керівник </t>
    </r>
    <r>
      <rPr>
        <sz val="11"/>
        <rFont val="Times New Roman"/>
        <family val="1"/>
      </rPr>
      <t>_______________</t>
    </r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</si>
  <si>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</si>
  <si>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</si>
  <si>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</si>
  <si>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</si>
  <si>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</si>
  <si>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</si>
  <si>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</si>
  <si>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</si>
  <si>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</si>
  <si>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</si>
  <si>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</si>
  <si>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</si>
  <si>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</si>
  <si>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</si>
  <si>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</si>
  <si>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</si>
  <si>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</si>
  <si>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</si>
  <si>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</si>
  <si>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</si>
  <si>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</si>
  <si>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</si>
  <si>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</si>
  <si>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</si>
  <si>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</si>
  <si>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</si>
  <si>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</si>
  <si>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</si>
  <si>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</si>
  <si>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</si>
  <si>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</si>
  <si>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</si>
  <si>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</si>
  <si>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</si>
  <si>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</si>
  <si>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</si>
  <si>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</si>
  <si>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</si>
  <si>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</si>
  <si>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</si>
  <si>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</si>
  <si>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</si>
  <si>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</si>
  <si>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</si>
  <si>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</si>
  <si>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</si>
  <si>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</si>
  <si>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</si>
  <si>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</si>
  <si>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</si>
  <si>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</si>
  <si>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</si>
  <si>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</si>
  <si>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</si>
  <si>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</si>
  <si>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</si>
  <si>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</si>
  <si>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</si>
  <si>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</si>
  <si>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</si>
  <si>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</si>
  <si>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</si>
  <si>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</si>
  <si>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</si>
  <si>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</si>
  <si>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</si>
  <si>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</si>
  <si>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</si>
  <si>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</si>
  <si>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</si>
  <si>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</si>
  <si>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</si>
  <si>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</si>
  <si>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</si>
  <si>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</si>
  <si>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</si>
  <si>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</si>
  <si>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</si>
  <si>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</si>
  <si>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</si>
  <si>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r>
      <t xml:space="preserve">Керівник </t>
    </r>
    <r>
      <rPr>
        <sz val="11"/>
        <rFont val="Times New Roman"/>
        <family val="1"/>
      </rPr>
      <t>________________</t>
    </r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</si>
  <si>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</si>
  <si>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</si>
  <si>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</si>
  <si>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</si>
  <si>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</si>
  <si>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</si>
  <si>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</si>
  <si>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</si>
  <si>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</si>
  <si>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</si>
  <si>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</si>
  <si>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</si>
  <si>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</si>
  <si>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</si>
  <si>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</si>
  <si>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___2019__</t>
    </r>
    <r>
      <rPr>
        <b/>
        <sz val="12"/>
        <color indexed="8"/>
        <rFont val="Times New Roman"/>
        <family val="1"/>
      </rPr>
      <t xml:space="preserve"> рік</t>
    </r>
  </si>
  <si>
    <t>Клочай Л.П.</t>
  </si>
  <si>
    <t>вул. Лісова ,1</t>
  </si>
  <si>
    <t>Інші операційні доходи (кошти від НСЗУ-"зелений список" )</t>
  </si>
  <si>
    <t>Інші операційні доходи (кошти від НСЗУ-"червоний список" )</t>
  </si>
  <si>
    <t>Дохід з місцевого бюджету цільового фінансування на оплату комунальних послуг та енергоносіїв</t>
  </si>
  <si>
    <t>Дохід з місцевого бюджету за  цільовими програмами ( пільгові медикаменти)</t>
  </si>
  <si>
    <t>Інші надходження (капітальні видатки)</t>
  </si>
  <si>
    <t>1000/1</t>
  </si>
  <si>
    <t>1000/2</t>
  </si>
  <si>
    <t>1000/3</t>
  </si>
  <si>
    <t>1000/4</t>
  </si>
  <si>
    <t>1000/5</t>
  </si>
  <si>
    <t>медикаменти та перевязувальні матеріали</t>
  </si>
  <si>
    <t>Витрати на оплату комунальних послуг та енергоносіїв</t>
  </si>
  <si>
    <t>Інші витрати (капітальні видатки)</t>
  </si>
  <si>
    <t>витрати на оплату послуг  (Medics-медична соціальна платформа )</t>
  </si>
  <si>
    <t>Предмети, матеріали, обладнання та інвентар</t>
  </si>
  <si>
    <t>1051/1</t>
  </si>
  <si>
    <t>1051/2</t>
  </si>
  <si>
    <t>1051/3</t>
  </si>
  <si>
    <t>1051/4</t>
  </si>
  <si>
    <t>1051/5</t>
  </si>
  <si>
    <t>1051/6</t>
  </si>
  <si>
    <t>1051/7</t>
  </si>
  <si>
    <t>Військовий 1,5%</t>
  </si>
  <si>
    <t>86.21</t>
  </si>
  <si>
    <t>Комунальна</t>
  </si>
  <si>
    <t>Комунальне некомерційне підприємство Нетішинської  міської ради "Центр первинної медико-санітарної допомоги"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</si>
  <si>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</si>
  <si>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3060/1</t>
  </si>
  <si>
    <t>3060/2</t>
  </si>
  <si>
    <t>3060/3</t>
  </si>
  <si>
    <t>3060/4</t>
  </si>
  <si>
    <t>3060/5</t>
  </si>
  <si>
    <t>Керівник</t>
  </si>
  <si>
    <t>Клочай Л. П.</t>
  </si>
  <si>
    <t>Фінансовий план поточного року  ІІІ,ІV   квартал</t>
  </si>
  <si>
    <t>Гематологічнийтаналізатор, аналізатор сечі</t>
  </si>
  <si>
    <t>Аналізатор крові, сечі</t>
  </si>
  <si>
    <t>Автомобіль</t>
  </si>
  <si>
    <t>Кушетки оглядові трансформери</t>
  </si>
  <si>
    <t>Дохід з місцевого бюджету за  цільовими програмами ( доступні ліки)</t>
  </si>
  <si>
    <t>Перевезення хворих (діаліз)</t>
  </si>
  <si>
    <t>Туберкулін</t>
  </si>
  <si>
    <t>Дохід з місцевого бюджету за  цільо-вими програмами ( доступні ліки)</t>
  </si>
  <si>
    <t>3060/6</t>
  </si>
  <si>
    <t>Інші надходження, у тому числі:</t>
  </si>
  <si>
    <t>інші обов’язкові платежі, у т. ч.: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</si>
  <si>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</si>
  <si>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</si>
  <si>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</si>
  <si>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</si>
  <si>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r>
      <t xml:space="preserve">Керівник </t>
    </r>
    <r>
      <rPr>
        <sz val="10"/>
        <rFont val="Times New Roman"/>
        <family val="1"/>
      </rPr>
      <t>__________________</t>
    </r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</si>
  <si>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</si>
  <si>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Дохід з місцевого бюджету за  цільовими програмами ( пільгові медикаменти, та спеціальне харчування)</t>
  </si>
  <si>
    <t>Памперси, уропрезервативи, уростомні мішки</t>
  </si>
  <si>
    <t>Дохід з місцевого бюджету за  цільовими програмами (кошти на  перевезення хворих на діаліз)</t>
  </si>
  <si>
    <t>Дохід з місцевого бюджету за  цільовими програмами (кишти на памперси, уропрезервативи, уростомні мішки)</t>
  </si>
  <si>
    <t>Дохід з місцевого бюджету за  цільовими програмами (кошти на памперси, уропрезервативи, уростомні мішки)</t>
  </si>
  <si>
    <t>Дохід з місцевого бюджету за  цільовими програмами (туберкулін)</t>
  </si>
  <si>
    <t>рішенням сорок восьмої сесії</t>
  </si>
  <si>
    <t>Нетішинської міської ради</t>
  </si>
  <si>
    <t>VІІ скликання</t>
  </si>
  <si>
    <t>21.12.2018 № 48/_____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</si>
</sst>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0.00_ ;[Red]\-0.00\ "/>
    <numFmt numFmtId="201" formatCode="0.000"/>
    <numFmt numFmtId="202" formatCode="0.0000"/>
    <numFmt numFmtId="203" formatCode="#,##0.0000"/>
    <numFmt numFmtId="204" formatCode="_-* #,##0.0\ _₴_-;\-* #,##0.0\ _₴_-;_-* &quot;-&quot;??\ _₴_-;_-@_-"/>
    <numFmt numFmtId="205" formatCode="_-* #,##0\ _₴_-;\-* #,##0\ _₴_-;_-* &quot;-&quot;??\ _₴_-;_-@_-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9" fontId="13" fillId="0" borderId="11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1" xfId="0" applyNumberFormat="1" applyFont="1" applyFill="1" applyBorder="1" applyAlignment="1">
      <alignment horizontal="center" vertical="center" wrapText="1"/>
    </xf>
    <xf numFmtId="199" fontId="1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9" fontId="13" fillId="0" borderId="10" xfId="0" applyNumberFormat="1" applyFont="1" applyFill="1" applyBorder="1" applyAlignment="1">
      <alignment horizontal="center" vertical="center" wrapText="1"/>
    </xf>
    <xf numFmtId="199" fontId="12" fillId="0" borderId="10" xfId="0" applyNumberFormat="1" applyFont="1" applyFill="1" applyBorder="1" applyAlignment="1">
      <alignment horizontal="center" vertical="center" wrapText="1"/>
    </xf>
    <xf numFmtId="198" fontId="13" fillId="0" borderId="10" xfId="0" applyNumberFormat="1" applyFont="1" applyFill="1" applyBorder="1" applyAlignment="1">
      <alignment horizontal="center" vertical="center" wrapText="1"/>
    </xf>
    <xf numFmtId="198" fontId="13" fillId="0" borderId="11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8" fillId="0" borderId="18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196" fontId="5" fillId="0" borderId="10" xfId="0" applyNumberFormat="1" applyFont="1" applyFill="1" applyBorder="1" applyAlignment="1">
      <alignment horizontal="center" vertical="center" wrapText="1"/>
    </xf>
    <xf numFmtId="200" fontId="0" fillId="24" borderId="10" xfId="0" applyNumberFormat="1" applyFont="1" applyFill="1" applyBorder="1" applyAlignment="1">
      <alignment horizontal="right" vertical="center"/>
    </xf>
    <xf numFmtId="196" fontId="4" fillId="0" borderId="10" xfId="0" applyNumberFormat="1" applyFont="1" applyFill="1" applyBorder="1" applyAlignment="1">
      <alignment horizontal="center" vertical="center" wrapText="1"/>
    </xf>
    <xf numFmtId="200" fontId="0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93" fontId="4" fillId="25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96" fontId="4" fillId="2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left" vertical="center" wrapText="1"/>
    </xf>
    <xf numFmtId="200" fontId="12" fillId="25" borderId="23" xfId="0" applyNumberFormat="1" applyFont="1" applyFill="1" applyBorder="1" applyAlignment="1" applyProtection="1">
      <alignment horizontal="right" vertical="center"/>
      <protection locked="0"/>
    </xf>
    <xf numFmtId="2" fontId="1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193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00" fontId="13" fillId="24" borderId="24" xfId="0" applyNumberFormat="1" applyFont="1" applyFill="1" applyBorder="1" applyAlignment="1">
      <alignment horizontal="right" vertical="center"/>
    </xf>
    <xf numFmtId="0" fontId="23" fillId="0" borderId="25" xfId="54" applyFont="1" applyFill="1" applyBorder="1" applyAlignment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200" fontId="12" fillId="24" borderId="24" xfId="0" applyNumberFormat="1" applyFont="1" applyFill="1" applyBorder="1" applyAlignment="1">
      <alignment horizontal="right" vertical="center"/>
    </xf>
    <xf numFmtId="200" fontId="12" fillId="25" borderId="24" xfId="0" applyNumberFormat="1" applyFont="1" applyFill="1" applyBorder="1" applyAlignment="1" applyProtection="1">
      <alignment horizontal="right" vertical="center"/>
      <protection locked="0"/>
    </xf>
    <xf numFmtId="200" fontId="12" fillId="25" borderId="26" xfId="0" applyNumberFormat="1" applyFont="1" applyFill="1" applyBorder="1" applyAlignment="1" applyProtection="1">
      <alignment horizontal="right" vertical="center"/>
      <protection locked="0"/>
    </xf>
    <xf numFmtId="200" fontId="13" fillId="25" borderId="24" xfId="0" applyNumberFormat="1" applyFont="1" applyFill="1" applyBorder="1" applyAlignment="1" applyProtection="1">
      <alignment horizontal="right" vertical="center"/>
      <protection locked="0"/>
    </xf>
    <xf numFmtId="4" fontId="12" fillId="25" borderId="10" xfId="0" applyNumberFormat="1" applyFont="1" applyFill="1" applyBorder="1" applyAlignment="1">
      <alignment horizontal="center" vertical="center" wrapText="1"/>
    </xf>
    <xf numFmtId="200" fontId="13" fillId="24" borderId="27" xfId="0" applyNumberFormat="1" applyFont="1" applyFill="1" applyBorder="1" applyAlignment="1">
      <alignment horizontal="right" vertical="center"/>
    </xf>
    <xf numFmtId="200" fontId="13" fillId="25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quotePrefix="1">
      <alignment horizontal="center" vertical="center"/>
    </xf>
    <xf numFmtId="193" fontId="13" fillId="0" borderId="10" xfId="0" applyNumberFormat="1" applyFont="1" applyFill="1" applyBorder="1" applyAlignment="1">
      <alignment horizontal="center" vertical="center" wrapText="1"/>
    </xf>
    <xf numFmtId="2" fontId="12" fillId="25" borderId="10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200" fontId="12" fillId="0" borderId="24" xfId="0" applyNumberFormat="1" applyFont="1" applyBorder="1" applyAlignment="1" applyProtection="1">
      <alignment horizontal="right" vertical="center"/>
      <protection locked="0"/>
    </xf>
    <xf numFmtId="0" fontId="23" fillId="0" borderId="28" xfId="0" applyFont="1" applyBorder="1" applyAlignment="1">
      <alignment horizontal="left" vertical="center" wrapText="1"/>
    </xf>
    <xf numFmtId="193" fontId="12" fillId="0" borderId="29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200" fontId="12" fillId="24" borderId="26" xfId="0" applyNumberFormat="1" applyFont="1" applyFill="1" applyBorder="1" applyAlignment="1">
      <alignment horizontal="right" vertical="center"/>
    </xf>
    <xf numFmtId="200" fontId="12" fillId="0" borderId="26" xfId="0" applyNumberFormat="1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>
      <alignment horizontal="left" vertical="center" wrapText="1"/>
    </xf>
    <xf numFmtId="200" fontId="12" fillId="24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27" xfId="0" applyFont="1" applyBorder="1" applyAlignment="1">
      <alignment horizontal="left" vertical="center" wrapText="1"/>
    </xf>
    <xf numFmtId="193" fontId="12" fillId="0" borderId="30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00" fontId="12" fillId="24" borderId="32" xfId="0" applyNumberFormat="1" applyFont="1" applyFill="1" applyBorder="1" applyAlignment="1">
      <alignment horizontal="right" vertical="center"/>
    </xf>
    <xf numFmtId="200" fontId="12" fillId="25" borderId="33" xfId="0" applyNumberFormat="1" applyFont="1" applyFill="1" applyBorder="1" applyAlignment="1" applyProtection="1">
      <alignment horizontal="right" vertical="center"/>
      <protection locked="0"/>
    </xf>
    <xf numFmtId="0" fontId="12" fillId="0" borderId="34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 shrinkToFit="1"/>
    </xf>
    <xf numFmtId="193" fontId="13" fillId="25" borderId="10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200" fontId="12" fillId="24" borderId="27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 quotePrefix="1">
      <alignment horizontal="center"/>
    </xf>
    <xf numFmtId="200" fontId="12" fillId="0" borderId="27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200" fontId="12" fillId="24" borderId="27" xfId="0" applyNumberFormat="1" applyFont="1" applyFill="1" applyBorder="1" applyAlignment="1">
      <alignment horizontal="center" vertical="center" wrapText="1"/>
    </xf>
    <xf numFmtId="200" fontId="12" fillId="25" borderId="24" xfId="0" applyNumberFormat="1" applyFont="1" applyFill="1" applyBorder="1" applyAlignment="1" applyProtection="1">
      <alignment horizontal="center" vertical="center" wrapText="1"/>
      <protection locked="0"/>
    </xf>
    <xf numFmtId="200" fontId="12" fillId="25" borderId="35" xfId="0" applyNumberFormat="1" applyFont="1" applyFill="1" applyBorder="1" applyAlignment="1" applyProtection="1">
      <alignment horizontal="center" vertical="center" wrapText="1"/>
      <protection locked="0"/>
    </xf>
    <xf numFmtId="200" fontId="12" fillId="0" borderId="27" xfId="0" applyNumberFormat="1" applyFont="1" applyBorder="1" applyAlignment="1" applyProtection="1">
      <alignment horizontal="center" vertical="center" wrapText="1"/>
      <protection locked="0"/>
    </xf>
    <xf numFmtId="200" fontId="12" fillId="24" borderId="24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93" fontId="12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05" fontId="13" fillId="0" borderId="10" xfId="0" applyNumberFormat="1" applyFont="1" applyBorder="1" applyAlignment="1">
      <alignment horizontal="center" vertical="center" wrapText="1"/>
    </xf>
    <xf numFmtId="200" fontId="12" fillId="25" borderId="36" xfId="0" applyNumberFormat="1" applyFont="1" applyFill="1" applyBorder="1" applyAlignment="1" applyProtection="1">
      <alignment horizontal="right" vertical="center"/>
      <protection locked="0"/>
    </xf>
    <xf numFmtId="200" fontId="12" fillId="25" borderId="10" xfId="0" applyNumberFormat="1" applyFont="1" applyFill="1" applyBorder="1" applyAlignment="1" applyProtection="1">
      <alignment horizontal="right" vertical="center"/>
      <protection locked="0"/>
    </xf>
    <xf numFmtId="0" fontId="31" fillId="0" borderId="0" xfId="54" applyFont="1" applyFill="1" applyBorder="1" applyAlignment="1">
      <alignment horizontal="left" vertical="center" wrapText="1"/>
      <protection/>
    </xf>
    <xf numFmtId="200" fontId="12" fillId="25" borderId="3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 quotePrefix="1">
      <alignment horizontal="center" vertical="center"/>
    </xf>
    <xf numFmtId="196" fontId="13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0" fontId="13" fillId="0" borderId="29" xfId="53" applyFont="1" applyFill="1" applyBorder="1" applyAlignment="1">
      <alignment horizontal="left" vertical="center" wrapText="1"/>
      <protection/>
    </xf>
    <xf numFmtId="0" fontId="13" fillId="0" borderId="29" xfId="0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197" fontId="13" fillId="0" borderId="0" xfId="0" applyNumberFormat="1" applyFont="1" applyFill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right" vertical="center" wrapText="1"/>
    </xf>
    <xf numFmtId="19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center" vertical="center"/>
    </xf>
    <xf numFmtId="196" fontId="12" fillId="0" borderId="0" xfId="0" applyNumberFormat="1" applyFont="1" applyFill="1" applyBorder="1" applyAlignment="1">
      <alignment horizontal="center" vertical="center" wrapText="1"/>
    </xf>
    <xf numFmtId="196" fontId="3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38" xfId="54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39" xfId="53" applyFont="1" applyFill="1" applyBorder="1" applyAlignment="1">
      <alignment horizontal="center" vertical="center" wrapText="1"/>
      <protection/>
    </xf>
    <xf numFmtId="0" fontId="13" fillId="0" borderId="40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2" fillId="0" borderId="29" xfId="53" applyFont="1" applyFill="1" applyBorder="1" applyAlignment="1">
      <alignment horizontal="center" vertical="center" wrapText="1"/>
      <protection/>
    </xf>
    <xf numFmtId="0" fontId="12" fillId="0" borderId="30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 shrinkToFit="1"/>
    </xf>
    <xf numFmtId="196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6">
      <selection activeCell="H8" sqref="H8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9.421875" style="0" customWidth="1"/>
    <col min="6" max="6" width="8.7109375" style="0" customWidth="1"/>
    <col min="7" max="7" width="7.421875" style="0" customWidth="1"/>
    <col min="8" max="8" width="13.421875" style="0" customWidth="1"/>
  </cols>
  <sheetData>
    <row r="1" spans="2:8" ht="18.75" customHeight="1" hidden="1">
      <c r="B1" s="45"/>
      <c r="E1" s="196" t="s">
        <v>181</v>
      </c>
      <c r="F1" s="196"/>
      <c r="G1" s="196"/>
      <c r="H1" s="196"/>
    </row>
    <row r="2" spans="4:10" ht="71.25" customHeight="1" hidden="1">
      <c r="D2" s="47"/>
      <c r="E2" s="197" t="s">
        <v>164</v>
      </c>
      <c r="F2" s="197"/>
      <c r="G2" s="197"/>
      <c r="H2" s="197"/>
      <c r="I2" s="48"/>
      <c r="J2" s="48"/>
    </row>
    <row r="3" ht="12.75">
      <c r="B3" s="49"/>
    </row>
    <row r="4" ht="12.75">
      <c r="B4" s="49"/>
    </row>
    <row r="5" spans="2:5" ht="18" customHeight="1">
      <c r="B5" s="49"/>
      <c r="E5" s="46" t="s">
        <v>148</v>
      </c>
    </row>
    <row r="6" spans="2:8" ht="18" customHeight="1">
      <c r="B6" s="49"/>
      <c r="E6" s="185" t="s">
        <v>252</v>
      </c>
      <c r="F6" s="185"/>
      <c r="G6" s="185"/>
      <c r="H6" s="185"/>
    </row>
    <row r="7" spans="2:8" ht="18" customHeight="1">
      <c r="B7" s="49"/>
      <c r="E7" s="185" t="s">
        <v>253</v>
      </c>
      <c r="F7" s="185"/>
      <c r="G7" s="185"/>
      <c r="H7" s="185"/>
    </row>
    <row r="8" spans="2:8" ht="18" customHeight="1">
      <c r="B8" s="49"/>
      <c r="E8" s="185" t="s">
        <v>254</v>
      </c>
      <c r="F8" s="185"/>
      <c r="G8" s="185"/>
      <c r="H8" s="185"/>
    </row>
    <row r="9" spans="2:8" ht="18" customHeight="1">
      <c r="B9" s="49"/>
      <c r="E9" s="185" t="s">
        <v>255</v>
      </c>
      <c r="F9" s="185"/>
      <c r="G9" s="185"/>
      <c r="H9" s="185"/>
    </row>
    <row r="10" ht="20.25" customHeight="1" thickBot="1">
      <c r="B10" s="45"/>
    </row>
    <row r="11" spans="2:8" ht="15.75">
      <c r="B11" s="51"/>
      <c r="C11" s="51"/>
      <c r="D11" s="50"/>
      <c r="E11" s="50"/>
      <c r="F11" s="50"/>
      <c r="G11" s="74" t="s">
        <v>149</v>
      </c>
      <c r="H11" s="75"/>
    </row>
    <row r="12" spans="2:8" ht="16.5" thickBot="1">
      <c r="B12" s="62"/>
      <c r="C12" s="45"/>
      <c r="D12" s="45"/>
      <c r="E12" s="45">
        <v>2019</v>
      </c>
      <c r="F12" s="51" t="s">
        <v>145</v>
      </c>
      <c r="G12" s="76"/>
      <c r="H12" s="77"/>
    </row>
    <row r="13" spans="2:8" ht="90" customHeight="1" thickBot="1">
      <c r="B13" s="81" t="s">
        <v>150</v>
      </c>
      <c r="C13" s="199" t="s">
        <v>219</v>
      </c>
      <c r="D13" s="199"/>
      <c r="E13" s="199"/>
      <c r="F13" s="82" t="s">
        <v>151</v>
      </c>
      <c r="G13" s="200">
        <v>42002686</v>
      </c>
      <c r="H13" s="201"/>
    </row>
    <row r="14" spans="2:8" ht="32.25" thickBot="1">
      <c r="B14" s="54" t="s">
        <v>152</v>
      </c>
      <c r="C14" s="55"/>
      <c r="D14" s="55"/>
      <c r="E14" s="55"/>
      <c r="F14" s="52" t="s">
        <v>153</v>
      </c>
      <c r="G14" s="72"/>
      <c r="H14" s="73">
        <v>150</v>
      </c>
    </row>
    <row r="15" spans="2:8" ht="21.75" customHeight="1" thickBot="1">
      <c r="B15" s="54" t="s">
        <v>154</v>
      </c>
      <c r="C15" s="55"/>
      <c r="D15" s="55"/>
      <c r="E15" s="55"/>
      <c r="F15" s="52" t="s">
        <v>155</v>
      </c>
      <c r="G15" s="72"/>
      <c r="H15" s="73"/>
    </row>
    <row r="16" spans="2:8" ht="21.75" customHeight="1" thickBot="1">
      <c r="B16" s="54" t="s">
        <v>156</v>
      </c>
      <c r="C16" s="55"/>
      <c r="D16" s="55"/>
      <c r="E16" s="55"/>
      <c r="F16" s="52" t="s">
        <v>157</v>
      </c>
      <c r="G16" s="72"/>
      <c r="H16" s="73" t="s">
        <v>217</v>
      </c>
    </row>
    <row r="17" spans="2:8" ht="32.25" customHeight="1" thickBot="1">
      <c r="B17" s="54" t="s">
        <v>158</v>
      </c>
      <c r="C17" s="55"/>
      <c r="D17" s="55"/>
      <c r="E17" s="55"/>
      <c r="F17" s="56"/>
      <c r="G17" s="56"/>
      <c r="H17" s="53"/>
    </row>
    <row r="18" spans="2:8" ht="21.75" customHeight="1" thickBot="1">
      <c r="B18" s="54" t="s">
        <v>159</v>
      </c>
      <c r="C18" s="198" t="s">
        <v>218</v>
      </c>
      <c r="D18" s="198"/>
      <c r="E18" s="198"/>
      <c r="F18" s="198"/>
      <c r="G18" s="56"/>
      <c r="H18" s="53"/>
    </row>
    <row r="19" spans="2:8" ht="21.75" customHeight="1" thickBot="1">
      <c r="B19" s="54" t="s">
        <v>160</v>
      </c>
      <c r="C19" s="55">
        <v>79.5</v>
      </c>
      <c r="D19" s="57"/>
      <c r="E19" s="57"/>
      <c r="F19" s="55"/>
      <c r="G19" s="56"/>
      <c r="H19" s="53"/>
    </row>
    <row r="20" spans="2:8" ht="21.75" customHeight="1" thickBot="1">
      <c r="B20" s="54" t="s">
        <v>161</v>
      </c>
      <c r="C20" s="56" t="s">
        <v>193</v>
      </c>
      <c r="D20" s="56"/>
      <c r="E20" s="56"/>
      <c r="F20" s="56"/>
      <c r="G20" s="56"/>
      <c r="H20" s="53"/>
    </row>
    <row r="21" spans="2:8" ht="21.75" customHeight="1" thickBot="1">
      <c r="B21" s="54" t="s">
        <v>162</v>
      </c>
      <c r="C21" s="58">
        <v>90390</v>
      </c>
      <c r="D21" s="58"/>
      <c r="E21" s="58"/>
      <c r="F21" s="58"/>
      <c r="G21" s="58"/>
      <c r="H21" s="59"/>
    </row>
    <row r="22" spans="3:8" ht="15.75">
      <c r="C22" s="58"/>
      <c r="D22" s="58"/>
      <c r="E22" s="58"/>
      <c r="F22" s="58"/>
      <c r="G22" s="58"/>
      <c r="H22" s="58"/>
    </row>
    <row r="23" spans="2:8" ht="47.25" customHeight="1">
      <c r="B23" s="63" t="s">
        <v>163</v>
      </c>
      <c r="E23" s="83" t="s">
        <v>192</v>
      </c>
      <c r="F23" s="45"/>
      <c r="G23" s="45"/>
      <c r="H23" s="45"/>
    </row>
    <row r="24" spans="2:8" ht="15.75">
      <c r="B24" s="45"/>
      <c r="C24" s="45"/>
      <c r="D24" s="45"/>
      <c r="E24" s="45"/>
      <c r="F24" s="51"/>
      <c r="G24" s="45"/>
      <c r="H24" s="45"/>
    </row>
    <row r="25" spans="2:8" ht="12.75">
      <c r="B25" s="60"/>
      <c r="C25" s="60"/>
      <c r="D25" s="60"/>
      <c r="E25" s="60"/>
      <c r="F25" s="60"/>
      <c r="G25" s="60"/>
      <c r="H25" s="60"/>
    </row>
    <row r="26" ht="16.5">
      <c r="B26" s="61"/>
    </row>
    <row r="27" ht="15.75">
      <c r="B27" s="44"/>
    </row>
    <row r="28" ht="15.75">
      <c r="B28" s="44"/>
    </row>
    <row r="29" ht="15.75">
      <c r="B29" s="44"/>
    </row>
    <row r="30" ht="15.75">
      <c r="B30" s="44"/>
    </row>
    <row r="31" ht="15.75">
      <c r="B31" s="44"/>
    </row>
    <row r="32" ht="15.75">
      <c r="B32" s="44"/>
    </row>
    <row r="33" ht="15.75">
      <c r="B33" s="44"/>
    </row>
  </sheetData>
  <sheetProtection/>
  <mergeCells count="5">
    <mergeCell ref="E1:H1"/>
    <mergeCell ref="E2:H2"/>
    <mergeCell ref="C18:F18"/>
    <mergeCell ref="C13:E13"/>
    <mergeCell ref="G13:H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="120" zoomScaleNormal="120" zoomScalePageLayoutView="0" workbookViewId="0" topLeftCell="A88">
      <selection activeCell="L87" sqref="L87"/>
    </sheetView>
  </sheetViews>
  <sheetFormatPr defaultColWidth="9.140625" defaultRowHeight="12.75"/>
  <cols>
    <col min="1" max="1" width="29.140625" style="2" customWidth="1"/>
    <col min="2" max="2" width="5.8515625" style="2" customWidth="1"/>
    <col min="3" max="3" width="4.7109375" style="2" customWidth="1"/>
    <col min="4" max="4" width="7.7109375" style="2" customWidth="1"/>
    <col min="5" max="5" width="8.421875" style="2" customWidth="1"/>
    <col min="6" max="6" width="7.7109375" style="2" customWidth="1"/>
    <col min="7" max="7" width="8.28125" style="2" customWidth="1"/>
    <col min="8" max="8" width="7.421875" style="2" customWidth="1"/>
    <col min="9" max="9" width="7.7109375" style="2" customWidth="1"/>
    <col min="10" max="16384" width="9.140625" style="2" customWidth="1"/>
  </cols>
  <sheetData>
    <row r="1" spans="1:9" ht="18" customHeight="1">
      <c r="A1" s="205" t="s">
        <v>191</v>
      </c>
      <c r="B1" s="205"/>
      <c r="C1" s="205"/>
      <c r="D1" s="205"/>
      <c r="E1" s="205"/>
      <c r="F1" s="205"/>
      <c r="G1" s="205"/>
      <c r="H1" s="205"/>
      <c r="I1" s="205"/>
    </row>
    <row r="2" spans="7:9" ht="15.75">
      <c r="G2" s="206" t="s">
        <v>147</v>
      </c>
      <c r="H2" s="206"/>
      <c r="I2" s="206"/>
    </row>
    <row r="3" spans="1:9" ht="15.75">
      <c r="A3" s="207" t="s">
        <v>0</v>
      </c>
      <c r="B3" s="207"/>
      <c r="C3" s="207"/>
      <c r="D3" s="207"/>
      <c r="E3" s="207"/>
      <c r="F3" s="207"/>
      <c r="G3" s="207"/>
      <c r="H3" s="207"/>
      <c r="I3" s="207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208" t="s">
        <v>1</v>
      </c>
      <c r="B5" s="202" t="s">
        <v>2</v>
      </c>
      <c r="C5" s="202" t="s">
        <v>3</v>
      </c>
      <c r="D5" s="202" t="s">
        <v>228</v>
      </c>
      <c r="E5" s="202" t="s">
        <v>5</v>
      </c>
      <c r="F5" s="202" t="s">
        <v>6</v>
      </c>
      <c r="G5" s="202"/>
      <c r="H5" s="202"/>
      <c r="I5" s="202"/>
    </row>
    <row r="6" spans="1:9" ht="72.75" customHeight="1">
      <c r="A6" s="208"/>
      <c r="B6" s="202"/>
      <c r="C6" s="202"/>
      <c r="D6" s="202"/>
      <c r="E6" s="202"/>
      <c r="F6" s="98" t="s">
        <v>7</v>
      </c>
      <c r="G6" s="98" t="s">
        <v>8</v>
      </c>
      <c r="H6" s="98" t="s">
        <v>9</v>
      </c>
      <c r="I6" s="98" t="s">
        <v>10</v>
      </c>
    </row>
    <row r="7" spans="1:9" s="12" customFormat="1" ht="12.75">
      <c r="A7" s="97">
        <v>1</v>
      </c>
      <c r="B7" s="39">
        <v>2</v>
      </c>
      <c r="C7" s="39">
        <v>3</v>
      </c>
      <c r="D7" s="39">
        <v>4</v>
      </c>
      <c r="E7" s="39">
        <v>6</v>
      </c>
      <c r="F7" s="39">
        <v>7</v>
      </c>
      <c r="G7" s="39">
        <v>8</v>
      </c>
      <c r="H7" s="39">
        <v>9</v>
      </c>
      <c r="I7" s="39">
        <v>10</v>
      </c>
    </row>
    <row r="8" spans="1:9" ht="19.5" customHeight="1">
      <c r="A8" s="99" t="s">
        <v>11</v>
      </c>
      <c r="B8" s="99"/>
      <c r="C8" s="99"/>
      <c r="D8" s="101"/>
      <c r="E8" s="99"/>
      <c r="F8" s="99"/>
      <c r="G8" s="99"/>
      <c r="H8" s="99"/>
      <c r="I8" s="99"/>
    </row>
    <row r="9" spans="1:9" ht="25.5">
      <c r="A9" s="102" t="s">
        <v>12</v>
      </c>
      <c r="B9" s="103">
        <v>1000</v>
      </c>
      <c r="C9" s="104"/>
      <c r="D9" s="105">
        <v>8849.7</v>
      </c>
      <c r="E9" s="106">
        <f>F9+G9+H9+I9</f>
        <v>18438</v>
      </c>
      <c r="F9" s="106">
        <f>F10+F11+F12+F13</f>
        <v>4619.5</v>
      </c>
      <c r="G9" s="106">
        <f>G10+G11+G12+G13</f>
        <v>4604.5</v>
      </c>
      <c r="H9" s="106">
        <f>H10+H11+H12+H13</f>
        <v>4599.5</v>
      </c>
      <c r="I9" s="106">
        <f>I10+I11+I12+I13</f>
        <v>4614.5</v>
      </c>
    </row>
    <row r="10" spans="1:9" ht="25.5">
      <c r="A10" s="107" t="s">
        <v>194</v>
      </c>
      <c r="B10" s="103" t="s">
        <v>199</v>
      </c>
      <c r="C10" s="104"/>
      <c r="D10" s="108">
        <v>5713.2</v>
      </c>
      <c r="E10" s="109">
        <f>F10+G10+H10+I10</f>
        <v>15915.6</v>
      </c>
      <c r="F10" s="110">
        <v>3978.9</v>
      </c>
      <c r="G10" s="110">
        <v>3978.9</v>
      </c>
      <c r="H10" s="110">
        <v>3978.9</v>
      </c>
      <c r="I10" s="110">
        <v>3978.9</v>
      </c>
    </row>
    <row r="11" spans="1:9" ht="25.5">
      <c r="A11" s="107" t="s">
        <v>195</v>
      </c>
      <c r="B11" s="103" t="s">
        <v>200</v>
      </c>
      <c r="C11" s="104"/>
      <c r="D11" s="108">
        <v>1983.8</v>
      </c>
      <c r="E11" s="109">
        <f>F11+G11+H11+I11</f>
        <v>1022.4</v>
      </c>
      <c r="F11" s="110">
        <v>255.6</v>
      </c>
      <c r="G11" s="110">
        <v>255.6</v>
      </c>
      <c r="H11" s="110">
        <v>255.6</v>
      </c>
      <c r="I11" s="110">
        <v>255.6</v>
      </c>
    </row>
    <row r="12" spans="1:9" ht="51">
      <c r="A12" s="107" t="s">
        <v>196</v>
      </c>
      <c r="B12" s="103" t="s">
        <v>201</v>
      </c>
      <c r="C12" s="104"/>
      <c r="D12" s="108">
        <v>167.2</v>
      </c>
      <c r="E12" s="109">
        <f>F12+G12+H12+I12</f>
        <v>300</v>
      </c>
      <c r="F12" s="110">
        <v>85</v>
      </c>
      <c r="G12" s="110">
        <v>70</v>
      </c>
      <c r="H12" s="110">
        <v>65</v>
      </c>
      <c r="I12" s="100">
        <v>80</v>
      </c>
    </row>
    <row r="13" spans="1:9" ht="51">
      <c r="A13" s="107" t="s">
        <v>246</v>
      </c>
      <c r="B13" s="103" t="s">
        <v>202</v>
      </c>
      <c r="C13" s="104"/>
      <c r="D13" s="108">
        <v>390</v>
      </c>
      <c r="E13" s="109">
        <f>F13+G13+H13+I13</f>
        <v>1200</v>
      </c>
      <c r="F13" s="111">
        <v>300</v>
      </c>
      <c r="G13" s="111">
        <v>300</v>
      </c>
      <c r="H13" s="111">
        <v>300</v>
      </c>
      <c r="I13" s="111">
        <v>300</v>
      </c>
    </row>
    <row r="14" spans="1:9" ht="38.25">
      <c r="A14" s="107" t="s">
        <v>236</v>
      </c>
      <c r="B14" s="103" t="s">
        <v>203</v>
      </c>
      <c r="C14" s="104"/>
      <c r="D14" s="108">
        <v>71.1</v>
      </c>
      <c r="E14" s="106"/>
      <c r="F14" s="112"/>
      <c r="G14" s="112"/>
      <c r="H14" s="112"/>
      <c r="I14" s="112"/>
    </row>
    <row r="15" spans="1:9" ht="25.5">
      <c r="A15" s="102" t="s">
        <v>13</v>
      </c>
      <c r="B15" s="103">
        <v>1010</v>
      </c>
      <c r="C15" s="104"/>
      <c r="D15" s="108"/>
      <c r="E15" s="113">
        <f>E16+E17+E18+E19+E20+E21+E23</f>
        <v>9299.84</v>
      </c>
      <c r="F15" s="113">
        <f>F16+F17+F18+F19+F20+F21+F23</f>
        <v>2324.96</v>
      </c>
      <c r="G15" s="113">
        <f>G16+G17+G18+G19+G20+G21+G23</f>
        <v>2324.96</v>
      </c>
      <c r="H15" s="113">
        <f>H16+H17+H18+H19+H20+H21+H23</f>
        <v>2324.96</v>
      </c>
      <c r="I15" s="113">
        <f>I16+I17+I18+I19+I20+I21+I23</f>
        <v>2324.96</v>
      </c>
    </row>
    <row r="16" spans="1:9" ht="21" customHeight="1">
      <c r="A16" s="102" t="s">
        <v>14</v>
      </c>
      <c r="B16" s="39">
        <v>1011</v>
      </c>
      <c r="C16" s="104"/>
      <c r="D16" s="108"/>
      <c r="E16" s="95"/>
      <c r="F16" s="95"/>
      <c r="G16" s="95"/>
      <c r="H16" s="95"/>
      <c r="I16" s="95"/>
    </row>
    <row r="17" spans="1:9" ht="15">
      <c r="A17" s="102" t="s">
        <v>15</v>
      </c>
      <c r="B17" s="39">
        <v>1012</v>
      </c>
      <c r="C17" s="104"/>
      <c r="D17" s="108"/>
      <c r="E17" s="95"/>
      <c r="F17" s="95"/>
      <c r="G17" s="95"/>
      <c r="H17" s="95"/>
      <c r="I17" s="95"/>
    </row>
    <row r="18" spans="1:9" ht="15">
      <c r="A18" s="102" t="s">
        <v>16</v>
      </c>
      <c r="B18" s="39">
        <v>1013</v>
      </c>
      <c r="C18" s="104"/>
      <c r="D18" s="108"/>
      <c r="E18" s="95"/>
      <c r="F18" s="95"/>
      <c r="G18" s="95"/>
      <c r="H18" s="95"/>
      <c r="I18" s="95"/>
    </row>
    <row r="19" spans="1:9" ht="15">
      <c r="A19" s="102" t="s">
        <v>17</v>
      </c>
      <c r="B19" s="39">
        <v>1014</v>
      </c>
      <c r="C19" s="104"/>
      <c r="D19" s="108"/>
      <c r="E19" s="114">
        <f>F19+G19+H19+I19</f>
        <v>7704.24</v>
      </c>
      <c r="F19" s="115">
        <v>1926.06</v>
      </c>
      <c r="G19" s="115">
        <v>1926.06</v>
      </c>
      <c r="H19" s="115">
        <v>1926.06</v>
      </c>
      <c r="I19" s="115">
        <v>1926.06</v>
      </c>
    </row>
    <row r="20" spans="1:9" ht="15">
      <c r="A20" s="102" t="s">
        <v>18</v>
      </c>
      <c r="B20" s="39">
        <v>1015</v>
      </c>
      <c r="C20" s="104"/>
      <c r="D20" s="108"/>
      <c r="E20" s="114">
        <f>F20+G20+H20+I20</f>
        <v>1595.6</v>
      </c>
      <c r="F20" s="113">
        <v>398.9</v>
      </c>
      <c r="G20" s="113">
        <v>398.9</v>
      </c>
      <c r="H20" s="113">
        <v>398.9</v>
      </c>
      <c r="I20" s="113">
        <v>398.9</v>
      </c>
    </row>
    <row r="21" spans="1:9" ht="60.75" customHeight="1">
      <c r="A21" s="102" t="s">
        <v>19</v>
      </c>
      <c r="B21" s="39">
        <v>1016</v>
      </c>
      <c r="C21" s="104"/>
      <c r="D21" s="108"/>
      <c r="E21" s="104"/>
      <c r="F21" s="104"/>
      <c r="G21" s="104"/>
      <c r="H21" s="104"/>
      <c r="I21" s="104"/>
    </row>
    <row r="22" spans="1:9" ht="25.5">
      <c r="A22" s="102" t="s">
        <v>20</v>
      </c>
      <c r="B22" s="39">
        <v>1017</v>
      </c>
      <c r="C22" s="104"/>
      <c r="D22" s="108">
        <v>349.4</v>
      </c>
      <c r="E22" s="106">
        <f>F22+G22+H22+I22</f>
        <v>294</v>
      </c>
      <c r="F22" s="112">
        <v>73.5</v>
      </c>
      <c r="G22" s="112">
        <v>73.5</v>
      </c>
      <c r="H22" s="112">
        <v>73.5</v>
      </c>
      <c r="I22" s="112">
        <v>73.5</v>
      </c>
    </row>
    <row r="23" spans="1:9" ht="15">
      <c r="A23" s="102" t="s">
        <v>21</v>
      </c>
      <c r="B23" s="39">
        <v>1018</v>
      </c>
      <c r="C23" s="104"/>
      <c r="D23" s="108"/>
      <c r="E23" s="104"/>
      <c r="F23" s="104"/>
      <c r="G23" s="104"/>
      <c r="H23" s="104"/>
      <c r="I23" s="104"/>
    </row>
    <row r="24" spans="1:9" ht="15">
      <c r="A24" s="102" t="s">
        <v>22</v>
      </c>
      <c r="B24" s="116">
        <v>1020</v>
      </c>
      <c r="C24" s="117"/>
      <c r="D24" s="105"/>
      <c r="E24" s="94">
        <f>F24+G24+H24+I24</f>
        <v>9138.16</v>
      </c>
      <c r="F24" s="94">
        <f>F9-F15</f>
        <v>2294.54</v>
      </c>
      <c r="G24" s="94">
        <f>G9-G15</f>
        <v>2279.54</v>
      </c>
      <c r="H24" s="94">
        <f>H9-H15</f>
        <v>2274.54</v>
      </c>
      <c r="I24" s="94">
        <f>I9-I15</f>
        <v>2289.54</v>
      </c>
    </row>
    <row r="25" spans="1:9" ht="22.5" customHeight="1">
      <c r="A25" s="102" t="s">
        <v>23</v>
      </c>
      <c r="B25" s="103">
        <v>1030</v>
      </c>
      <c r="C25" s="104"/>
      <c r="D25" s="108">
        <v>7842.3</v>
      </c>
      <c r="E25" s="117">
        <f>F25+G25+H25+I25</f>
        <v>8601.96</v>
      </c>
      <c r="F25" s="117">
        <f>F26+F27+F28+F29+F30+F31+F33+F32+F34+F36+F37+F38+F39+F40+F41+F42+F43+F47+F35</f>
        <v>2154.27</v>
      </c>
      <c r="G25" s="117">
        <f>G26+G27+G28+G29+G30+G31+G33+G32+G34+G36+G37+G38+G39+G40+G41+G42+G43+G47+G35</f>
        <v>2144.27</v>
      </c>
      <c r="H25" s="117">
        <f>H26+H27+H28+H29+H30+H31+H33+H32+H34+H36+H37+H38+H39+H40+H41+H42+H43+H47+H35</f>
        <v>2139.26</v>
      </c>
      <c r="I25" s="117">
        <f>I26+I27+I28+I29+I30+I31+I33+I32+I34+I36+I37+I38+I39+I40+I41+I42+I43+I47+I35</f>
        <v>2164.16</v>
      </c>
    </row>
    <row r="26" spans="1:9" ht="26.25" customHeight="1">
      <c r="A26" s="102" t="s">
        <v>24</v>
      </c>
      <c r="B26" s="103">
        <v>1031</v>
      </c>
      <c r="C26" s="104"/>
      <c r="D26" s="108"/>
      <c r="E26" s="104"/>
      <c r="F26" s="104"/>
      <c r="G26" s="104"/>
      <c r="H26" s="104"/>
      <c r="I26" s="104"/>
    </row>
    <row r="27" spans="1:9" ht="22.5" customHeight="1">
      <c r="A27" s="102" t="s">
        <v>25</v>
      </c>
      <c r="B27" s="103">
        <v>1032</v>
      </c>
      <c r="C27" s="104"/>
      <c r="D27" s="108"/>
      <c r="E27" s="104"/>
      <c r="F27" s="104"/>
      <c r="G27" s="104"/>
      <c r="H27" s="104"/>
      <c r="I27" s="104"/>
    </row>
    <row r="28" spans="1:9" ht="15">
      <c r="A28" s="102" t="s">
        <v>26</v>
      </c>
      <c r="B28" s="103">
        <v>1033</v>
      </c>
      <c r="C28" s="104"/>
      <c r="D28" s="108"/>
      <c r="E28" s="104"/>
      <c r="F28" s="104"/>
      <c r="G28" s="104"/>
      <c r="H28" s="104"/>
      <c r="I28" s="104"/>
    </row>
    <row r="29" spans="1:9" ht="15">
      <c r="A29" s="102" t="s">
        <v>27</v>
      </c>
      <c r="B29" s="103">
        <v>1034</v>
      </c>
      <c r="C29" s="104"/>
      <c r="D29" s="108">
        <v>4</v>
      </c>
      <c r="E29" s="104">
        <f>F29+G29+H29+I29</f>
        <v>8</v>
      </c>
      <c r="F29" s="104">
        <v>2</v>
      </c>
      <c r="G29" s="104">
        <v>2</v>
      </c>
      <c r="H29" s="104">
        <v>2</v>
      </c>
      <c r="I29" s="104">
        <v>2</v>
      </c>
    </row>
    <row r="30" spans="1:9" ht="15">
      <c r="A30" s="102" t="s">
        <v>28</v>
      </c>
      <c r="B30" s="103">
        <v>1035</v>
      </c>
      <c r="C30" s="104"/>
      <c r="D30" s="108"/>
      <c r="E30" s="104"/>
      <c r="F30" s="104"/>
      <c r="G30" s="104"/>
      <c r="H30" s="104"/>
      <c r="I30" s="104"/>
    </row>
    <row r="31" spans="1:9" ht="15">
      <c r="A31" s="102" t="s">
        <v>29</v>
      </c>
      <c r="B31" s="103">
        <v>1036</v>
      </c>
      <c r="C31" s="104"/>
      <c r="D31" s="108"/>
      <c r="E31" s="104">
        <f>F31+G31+H31+I31</f>
        <v>40</v>
      </c>
      <c r="F31" s="104">
        <v>10</v>
      </c>
      <c r="G31" s="104">
        <v>10</v>
      </c>
      <c r="H31" s="104">
        <v>10</v>
      </c>
      <c r="I31" s="104">
        <v>10</v>
      </c>
    </row>
    <row r="32" spans="1:9" ht="15">
      <c r="A32" s="102" t="s">
        <v>30</v>
      </c>
      <c r="B32" s="103">
        <v>1037</v>
      </c>
      <c r="C32" s="104"/>
      <c r="D32" s="108"/>
      <c r="E32" s="104"/>
      <c r="F32" s="104"/>
      <c r="G32" s="104"/>
      <c r="H32" s="104"/>
      <c r="I32" s="104"/>
    </row>
    <row r="33" spans="1:9" ht="15">
      <c r="A33" s="102" t="s">
        <v>31</v>
      </c>
      <c r="B33" s="103">
        <v>1038</v>
      </c>
      <c r="C33" s="104"/>
      <c r="D33" s="108">
        <v>4678.7</v>
      </c>
      <c r="E33" s="114">
        <f>F33+G33+H33+I33</f>
        <v>1813.46</v>
      </c>
      <c r="F33" s="115">
        <v>453.37</v>
      </c>
      <c r="G33" s="115">
        <v>453.37</v>
      </c>
      <c r="H33" s="115">
        <v>453.36</v>
      </c>
      <c r="I33" s="115">
        <v>453.36</v>
      </c>
    </row>
    <row r="34" spans="1:9" ht="16.5" customHeight="1">
      <c r="A34" s="102" t="s">
        <v>32</v>
      </c>
      <c r="B34" s="103">
        <v>1039</v>
      </c>
      <c r="C34" s="104"/>
      <c r="D34" s="108">
        <v>1029.3</v>
      </c>
      <c r="E34" s="114">
        <f>F34+G34+H34+I34</f>
        <v>511.50000000000006</v>
      </c>
      <c r="F34" s="113">
        <v>127.9</v>
      </c>
      <c r="G34" s="113">
        <v>127.9</v>
      </c>
      <c r="H34" s="113">
        <v>127.9</v>
      </c>
      <c r="I34" s="113">
        <v>127.8</v>
      </c>
    </row>
    <row r="35" spans="1:9" ht="51">
      <c r="A35" s="102" t="s">
        <v>33</v>
      </c>
      <c r="B35" s="103">
        <v>1040</v>
      </c>
      <c r="C35" s="104"/>
      <c r="D35" s="118">
        <v>349.4</v>
      </c>
      <c r="E35" s="106">
        <f>F35+G35+H35+I35</f>
        <v>294</v>
      </c>
      <c r="F35" s="112">
        <v>73.5</v>
      </c>
      <c r="G35" s="112">
        <v>73.5</v>
      </c>
      <c r="H35" s="112">
        <v>73.5</v>
      </c>
      <c r="I35" s="112">
        <v>73.5</v>
      </c>
    </row>
    <row r="36" spans="1:9" ht="41.25" customHeight="1">
      <c r="A36" s="102" t="s">
        <v>34</v>
      </c>
      <c r="B36" s="103">
        <v>1041</v>
      </c>
      <c r="C36" s="104"/>
      <c r="D36" s="108"/>
      <c r="E36" s="104"/>
      <c r="F36" s="104"/>
      <c r="G36" s="104"/>
      <c r="H36" s="104"/>
      <c r="I36" s="104"/>
    </row>
    <row r="37" spans="1:9" ht="38.25">
      <c r="A37" s="102" t="s">
        <v>35</v>
      </c>
      <c r="B37" s="103">
        <v>1042</v>
      </c>
      <c r="C37" s="104"/>
      <c r="D37" s="108"/>
      <c r="E37" s="104"/>
      <c r="F37" s="104"/>
      <c r="G37" s="104"/>
      <c r="H37" s="104"/>
      <c r="I37" s="104"/>
    </row>
    <row r="38" spans="1:9" ht="38.25">
      <c r="A38" s="102" t="s">
        <v>36</v>
      </c>
      <c r="B38" s="103">
        <v>1043</v>
      </c>
      <c r="C38" s="104"/>
      <c r="D38" s="108"/>
      <c r="E38" s="104"/>
      <c r="F38" s="104"/>
      <c r="G38" s="104"/>
      <c r="H38" s="104"/>
      <c r="I38" s="104"/>
    </row>
    <row r="39" spans="1:9" ht="15">
      <c r="A39" s="102" t="s">
        <v>37</v>
      </c>
      <c r="B39" s="103">
        <v>1044</v>
      </c>
      <c r="C39" s="104"/>
      <c r="D39" s="108"/>
      <c r="E39" s="104"/>
      <c r="F39" s="104"/>
      <c r="G39" s="104"/>
      <c r="H39" s="104"/>
      <c r="I39" s="104"/>
    </row>
    <row r="40" spans="1:9" ht="25.5">
      <c r="A40" s="102" t="s">
        <v>38</v>
      </c>
      <c r="B40" s="103">
        <v>1045</v>
      </c>
      <c r="C40" s="104"/>
      <c r="D40" s="108"/>
      <c r="E40" s="104"/>
      <c r="F40" s="104"/>
      <c r="G40" s="104"/>
      <c r="H40" s="104"/>
      <c r="I40" s="104"/>
    </row>
    <row r="41" spans="1:9" ht="15">
      <c r="A41" s="102" t="s">
        <v>39</v>
      </c>
      <c r="B41" s="103">
        <v>1046</v>
      </c>
      <c r="C41" s="104"/>
      <c r="D41" s="108"/>
      <c r="E41" s="104"/>
      <c r="F41" s="104"/>
      <c r="G41" s="104"/>
      <c r="H41" s="104"/>
      <c r="I41" s="104"/>
    </row>
    <row r="42" spans="1:9" ht="15">
      <c r="A42" s="102" t="s">
        <v>40</v>
      </c>
      <c r="B42" s="103">
        <v>1047</v>
      </c>
      <c r="C42" s="104"/>
      <c r="D42" s="108"/>
      <c r="E42" s="104"/>
      <c r="F42" s="104"/>
      <c r="G42" s="104"/>
      <c r="H42" s="104"/>
      <c r="I42" s="104"/>
    </row>
    <row r="43" spans="1:9" ht="38.25">
      <c r="A43" s="102" t="s">
        <v>41</v>
      </c>
      <c r="B43" s="103">
        <v>1048</v>
      </c>
      <c r="C43" s="104"/>
      <c r="D43" s="108"/>
      <c r="E43" s="104"/>
      <c r="F43" s="104"/>
      <c r="G43" s="104"/>
      <c r="H43" s="104"/>
      <c r="I43" s="104"/>
    </row>
    <row r="44" spans="1:9" ht="38.25">
      <c r="A44" s="102" t="s">
        <v>42</v>
      </c>
      <c r="B44" s="103">
        <v>1049</v>
      </c>
      <c r="C44" s="104"/>
      <c r="D44" s="108"/>
      <c r="E44" s="104"/>
      <c r="F44" s="104"/>
      <c r="G44" s="104"/>
      <c r="H44" s="104"/>
      <c r="I44" s="104"/>
    </row>
    <row r="45" spans="1:9" ht="51">
      <c r="A45" s="102" t="s">
        <v>43</v>
      </c>
      <c r="B45" s="103">
        <v>1050</v>
      </c>
      <c r="C45" s="104"/>
      <c r="D45" s="108"/>
      <c r="E45" s="104"/>
      <c r="F45" s="104"/>
      <c r="G45" s="104"/>
      <c r="H45" s="104"/>
      <c r="I45" s="104"/>
    </row>
    <row r="46" spans="1:9" ht="21.75" customHeight="1">
      <c r="A46" s="102" t="s">
        <v>44</v>
      </c>
      <c r="B46" s="97" t="s">
        <v>45</v>
      </c>
      <c r="C46" s="104"/>
      <c r="D46" s="108"/>
      <c r="E46" s="104"/>
      <c r="F46" s="104"/>
      <c r="G46" s="104"/>
      <c r="H46" s="104"/>
      <c r="I46" s="104"/>
    </row>
    <row r="47" spans="1:9" ht="26.25" customHeight="1">
      <c r="A47" s="102" t="s">
        <v>46</v>
      </c>
      <c r="B47" s="103">
        <v>1051</v>
      </c>
      <c r="C47" s="104"/>
      <c r="D47" s="105">
        <v>1780.9</v>
      </c>
      <c r="E47" s="117">
        <f>F47+G47+H47+I47</f>
        <v>5935</v>
      </c>
      <c r="F47" s="117">
        <f>F48+F49+F50+F51+F52+F53+F54</f>
        <v>1487.5</v>
      </c>
      <c r="G47" s="117">
        <f>G48+G49+G50+G51+G52+G53+G54</f>
        <v>1477.5</v>
      </c>
      <c r="H47" s="117">
        <f>H48+H49+H50+H51+H52+H53+H54</f>
        <v>1472.5</v>
      </c>
      <c r="I47" s="117">
        <f>I48+I49+I50+I51+I52+I53+I54</f>
        <v>1497.5</v>
      </c>
    </row>
    <row r="48" spans="1:9" ht="24.75" customHeight="1">
      <c r="A48" s="119" t="s">
        <v>204</v>
      </c>
      <c r="B48" s="103" t="s">
        <v>209</v>
      </c>
      <c r="C48" s="104"/>
      <c r="D48" s="108">
        <v>210</v>
      </c>
      <c r="E48" s="109">
        <f aca="true" t="shared" si="0" ref="E48:E54">F48+G48+H48+I48</f>
        <v>600</v>
      </c>
      <c r="F48" s="120">
        <v>150</v>
      </c>
      <c r="G48" s="120">
        <v>150</v>
      </c>
      <c r="H48" s="120">
        <v>150</v>
      </c>
      <c r="I48" s="120">
        <v>150</v>
      </c>
    </row>
    <row r="49" spans="1:9" ht="23.25" customHeight="1">
      <c r="A49" s="121" t="s">
        <v>208</v>
      </c>
      <c r="B49" s="103" t="s">
        <v>210</v>
      </c>
      <c r="C49" s="104"/>
      <c r="D49" s="108">
        <v>350</v>
      </c>
      <c r="E49" s="109">
        <f t="shared" si="0"/>
        <v>800</v>
      </c>
      <c r="F49" s="120">
        <v>200</v>
      </c>
      <c r="G49" s="120">
        <v>200</v>
      </c>
      <c r="H49" s="120">
        <v>200</v>
      </c>
      <c r="I49" s="120">
        <v>200</v>
      </c>
    </row>
    <row r="50" spans="1:9" ht="63.75">
      <c r="A50" s="121" t="s">
        <v>220</v>
      </c>
      <c r="B50" s="103" t="s">
        <v>211</v>
      </c>
      <c r="C50" s="122"/>
      <c r="D50" s="123">
        <v>287.6</v>
      </c>
      <c r="E50" s="124">
        <f t="shared" si="0"/>
        <v>1000</v>
      </c>
      <c r="F50" s="125">
        <v>250</v>
      </c>
      <c r="G50" s="125">
        <v>250</v>
      </c>
      <c r="H50" s="125">
        <v>250</v>
      </c>
      <c r="I50" s="125">
        <v>250</v>
      </c>
    </row>
    <row r="51" spans="1:9" ht="25.5">
      <c r="A51" s="126" t="s">
        <v>207</v>
      </c>
      <c r="B51" s="103" t="s">
        <v>212</v>
      </c>
      <c r="C51" s="104"/>
      <c r="D51" s="108">
        <v>130</v>
      </c>
      <c r="E51" s="127">
        <f t="shared" si="0"/>
        <v>565</v>
      </c>
      <c r="F51" s="128">
        <v>135</v>
      </c>
      <c r="G51" s="128">
        <v>140</v>
      </c>
      <c r="H51" s="128">
        <v>140</v>
      </c>
      <c r="I51" s="128">
        <v>150</v>
      </c>
    </row>
    <row r="52" spans="1:9" ht="25.5">
      <c r="A52" s="129" t="s">
        <v>205</v>
      </c>
      <c r="B52" s="103" t="s">
        <v>213</v>
      </c>
      <c r="C52" s="130"/>
      <c r="D52" s="131">
        <v>167.2</v>
      </c>
      <c r="E52" s="132">
        <f t="shared" si="0"/>
        <v>300</v>
      </c>
      <c r="F52" s="111">
        <v>85</v>
      </c>
      <c r="G52" s="111">
        <v>70</v>
      </c>
      <c r="H52" s="111">
        <v>65</v>
      </c>
      <c r="I52" s="133">
        <v>80</v>
      </c>
    </row>
    <row r="53" spans="1:9" ht="63.75">
      <c r="A53" s="134" t="s">
        <v>245</v>
      </c>
      <c r="B53" s="103" t="s">
        <v>214</v>
      </c>
      <c r="C53" s="104"/>
      <c r="D53" s="108">
        <v>390</v>
      </c>
      <c r="E53" s="127">
        <f t="shared" si="0"/>
        <v>1200</v>
      </c>
      <c r="F53" s="128">
        <v>300</v>
      </c>
      <c r="G53" s="128">
        <v>300</v>
      </c>
      <c r="H53" s="128">
        <v>300</v>
      </c>
      <c r="I53" s="128">
        <v>300</v>
      </c>
    </row>
    <row r="54" spans="1:14" ht="15">
      <c r="A54" s="184" t="s">
        <v>206</v>
      </c>
      <c r="B54" s="103" t="s">
        <v>215</v>
      </c>
      <c r="C54" s="104"/>
      <c r="D54" s="118">
        <v>175</v>
      </c>
      <c r="E54" s="127">
        <f t="shared" si="0"/>
        <v>1470</v>
      </c>
      <c r="F54" s="128">
        <v>367.5</v>
      </c>
      <c r="G54" s="128">
        <v>367.5</v>
      </c>
      <c r="H54" s="128">
        <v>367.5</v>
      </c>
      <c r="I54" s="128">
        <v>367.5</v>
      </c>
      <c r="J54" s="85"/>
      <c r="K54" s="86"/>
      <c r="L54" s="86"/>
      <c r="M54" s="86"/>
      <c r="N54" s="86"/>
    </row>
    <row r="55" spans="1:14" ht="25.5">
      <c r="A55" s="183" t="s">
        <v>229</v>
      </c>
      <c r="B55" s="103"/>
      <c r="C55" s="104"/>
      <c r="D55" s="118"/>
      <c r="E55" s="127"/>
      <c r="F55" s="128">
        <v>367.5</v>
      </c>
      <c r="G55" s="128"/>
      <c r="H55" s="128"/>
      <c r="I55" s="128"/>
      <c r="J55" s="85"/>
      <c r="K55" s="86"/>
      <c r="L55" s="86"/>
      <c r="M55" s="86"/>
      <c r="N55" s="86"/>
    </row>
    <row r="56" spans="1:14" ht="15">
      <c r="A56" s="183" t="s">
        <v>230</v>
      </c>
      <c r="B56" s="103"/>
      <c r="C56" s="104"/>
      <c r="D56" s="118"/>
      <c r="E56" s="127"/>
      <c r="F56" s="128"/>
      <c r="G56" s="128">
        <v>367.5</v>
      </c>
      <c r="H56" s="128"/>
      <c r="I56" s="128"/>
      <c r="J56" s="85"/>
      <c r="K56" s="86"/>
      <c r="L56" s="86"/>
      <c r="M56" s="86"/>
      <c r="N56" s="86"/>
    </row>
    <row r="57" spans="1:14" ht="15">
      <c r="A57" s="183" t="s">
        <v>231</v>
      </c>
      <c r="B57" s="103"/>
      <c r="C57" s="104"/>
      <c r="D57" s="118"/>
      <c r="E57" s="127"/>
      <c r="F57" s="128"/>
      <c r="G57" s="128"/>
      <c r="H57" s="128">
        <v>367.5</v>
      </c>
      <c r="I57" s="128"/>
      <c r="J57" s="85"/>
      <c r="K57" s="86"/>
      <c r="L57" s="86"/>
      <c r="M57" s="86"/>
      <c r="N57" s="86"/>
    </row>
    <row r="58" spans="1:14" ht="15">
      <c r="A58" s="183" t="s">
        <v>232</v>
      </c>
      <c r="B58" s="103"/>
      <c r="C58" s="104"/>
      <c r="D58" s="118"/>
      <c r="E58" s="127"/>
      <c r="F58" s="128"/>
      <c r="G58" s="128"/>
      <c r="H58" s="128"/>
      <c r="I58" s="128">
        <v>367.5</v>
      </c>
      <c r="J58" s="85"/>
      <c r="K58" s="86"/>
      <c r="L58" s="86"/>
      <c r="M58" s="86"/>
      <c r="N58" s="86"/>
    </row>
    <row r="59" spans="1:9" ht="13.5" customHeight="1">
      <c r="A59" s="102" t="s">
        <v>47</v>
      </c>
      <c r="B59" s="103">
        <v>1060</v>
      </c>
      <c r="C59" s="104"/>
      <c r="D59" s="108"/>
      <c r="E59" s="104"/>
      <c r="F59" s="104"/>
      <c r="G59" s="104"/>
      <c r="H59" s="104"/>
      <c r="I59" s="104"/>
    </row>
    <row r="60" spans="1:9" ht="13.5" customHeight="1">
      <c r="A60" s="102" t="s">
        <v>48</v>
      </c>
      <c r="B60" s="103">
        <v>1061</v>
      </c>
      <c r="C60" s="104"/>
      <c r="D60" s="108"/>
      <c r="E60" s="104"/>
      <c r="F60" s="104"/>
      <c r="G60" s="104"/>
      <c r="H60" s="104"/>
      <c r="I60" s="104"/>
    </row>
    <row r="61" spans="1:9" ht="15">
      <c r="A61" s="102" t="s">
        <v>49</v>
      </c>
      <c r="B61" s="103">
        <v>1062</v>
      </c>
      <c r="C61" s="104"/>
      <c r="D61" s="108"/>
      <c r="E61" s="104"/>
      <c r="F61" s="104"/>
      <c r="G61" s="104"/>
      <c r="H61" s="104"/>
      <c r="I61" s="104"/>
    </row>
    <row r="62" spans="1:9" ht="12.75" customHeight="1">
      <c r="A62" s="102" t="s">
        <v>31</v>
      </c>
      <c r="B62" s="103">
        <v>1063</v>
      </c>
      <c r="C62" s="104"/>
      <c r="D62" s="108"/>
      <c r="E62" s="104"/>
      <c r="F62" s="104"/>
      <c r="G62" s="104"/>
      <c r="H62" s="104"/>
      <c r="I62" s="104"/>
    </row>
    <row r="63" spans="1:9" ht="13.5" customHeight="1">
      <c r="A63" s="102" t="s">
        <v>32</v>
      </c>
      <c r="B63" s="103">
        <v>1064</v>
      </c>
      <c r="C63" s="104"/>
      <c r="D63" s="108"/>
      <c r="E63" s="104"/>
      <c r="F63" s="104"/>
      <c r="G63" s="104"/>
      <c r="H63" s="104"/>
      <c r="I63" s="104"/>
    </row>
    <row r="64" spans="1:9" ht="25.5">
      <c r="A64" s="102" t="s">
        <v>50</v>
      </c>
      <c r="B64" s="103">
        <v>1065</v>
      </c>
      <c r="C64" s="104"/>
      <c r="D64" s="108"/>
      <c r="E64" s="104"/>
      <c r="F64" s="104"/>
      <c r="G64" s="104"/>
      <c r="H64" s="104"/>
      <c r="I64" s="104"/>
    </row>
    <row r="65" spans="1:9" ht="13.5" customHeight="1">
      <c r="A65" s="102" t="s">
        <v>51</v>
      </c>
      <c r="B65" s="103">
        <v>1066</v>
      </c>
      <c r="C65" s="104"/>
      <c r="D65" s="108"/>
      <c r="E65" s="104"/>
      <c r="F65" s="104"/>
      <c r="G65" s="104"/>
      <c r="H65" s="104"/>
      <c r="I65" s="104"/>
    </row>
    <row r="66" spans="1:9" ht="15.75" customHeight="1">
      <c r="A66" s="102" t="s">
        <v>52</v>
      </c>
      <c r="B66" s="103">
        <v>1067</v>
      </c>
      <c r="C66" s="104"/>
      <c r="D66" s="108"/>
      <c r="E66" s="104"/>
      <c r="F66" s="104"/>
      <c r="G66" s="104"/>
      <c r="H66" s="104"/>
      <c r="I66" s="104"/>
    </row>
    <row r="67" spans="1:9" ht="25.5">
      <c r="A67" s="102" t="s">
        <v>146</v>
      </c>
      <c r="B67" s="103">
        <v>1070</v>
      </c>
      <c r="C67" s="104"/>
      <c r="D67" s="108"/>
      <c r="E67" s="104"/>
      <c r="F67" s="104"/>
      <c r="G67" s="104"/>
      <c r="H67" s="104"/>
      <c r="I67" s="104"/>
    </row>
    <row r="68" spans="1:9" ht="25.5">
      <c r="A68" s="135" t="s">
        <v>53</v>
      </c>
      <c r="B68" s="103">
        <v>1080</v>
      </c>
      <c r="C68" s="104"/>
      <c r="D68" s="108">
        <v>3</v>
      </c>
      <c r="E68" s="104"/>
      <c r="F68" s="104"/>
      <c r="G68" s="104"/>
      <c r="H68" s="104"/>
      <c r="I68" s="104"/>
    </row>
    <row r="69" spans="1:9" ht="27" customHeight="1">
      <c r="A69" s="102" t="s">
        <v>54</v>
      </c>
      <c r="B69" s="116">
        <v>1100</v>
      </c>
      <c r="C69" s="117"/>
      <c r="D69" s="105"/>
      <c r="E69" s="117"/>
      <c r="F69" s="117"/>
      <c r="G69" s="117"/>
      <c r="H69" s="117"/>
      <c r="I69" s="117"/>
    </row>
    <row r="70" spans="1:9" ht="25.5">
      <c r="A70" s="102" t="s">
        <v>55</v>
      </c>
      <c r="B70" s="103">
        <v>1110</v>
      </c>
      <c r="C70" s="104"/>
      <c r="D70" s="108"/>
      <c r="E70" s="104"/>
      <c r="F70" s="104"/>
      <c r="G70" s="104"/>
      <c r="H70" s="104"/>
      <c r="I70" s="104"/>
    </row>
    <row r="71" spans="1:9" ht="25.5">
      <c r="A71" s="102" t="s">
        <v>56</v>
      </c>
      <c r="B71" s="103">
        <v>1120</v>
      </c>
      <c r="C71" s="104"/>
      <c r="D71" s="108"/>
      <c r="E71" s="104"/>
      <c r="F71" s="104"/>
      <c r="G71" s="104"/>
      <c r="H71" s="104"/>
      <c r="I71" s="104"/>
    </row>
    <row r="72" spans="1:9" ht="25.5">
      <c r="A72" s="102" t="s">
        <v>57</v>
      </c>
      <c r="B72" s="103">
        <v>1130</v>
      </c>
      <c r="C72" s="104"/>
      <c r="D72" s="108"/>
      <c r="E72" s="104"/>
      <c r="F72" s="104"/>
      <c r="G72" s="104"/>
      <c r="H72" s="104"/>
      <c r="I72" s="104"/>
    </row>
    <row r="73" spans="1:9" ht="25.5">
      <c r="A73" s="102" t="s">
        <v>58</v>
      </c>
      <c r="B73" s="103">
        <v>1140</v>
      </c>
      <c r="C73" s="104"/>
      <c r="D73" s="108"/>
      <c r="E73" s="104"/>
      <c r="F73" s="104"/>
      <c r="G73" s="104"/>
      <c r="H73" s="104"/>
      <c r="I73" s="104"/>
    </row>
    <row r="74" spans="1:9" ht="15">
      <c r="A74" s="102" t="s">
        <v>182</v>
      </c>
      <c r="B74" s="103">
        <v>1150</v>
      </c>
      <c r="C74" s="104"/>
      <c r="D74" s="108">
        <v>175</v>
      </c>
      <c r="E74" s="94">
        <f>E75+E76+E77</f>
        <v>1368</v>
      </c>
      <c r="F74" s="94">
        <f>F75+F76+F77</f>
        <v>342</v>
      </c>
      <c r="G74" s="94">
        <f>G75+G76+G77</f>
        <v>342</v>
      </c>
      <c r="H74" s="94">
        <f>H75+H76+H77</f>
        <v>342</v>
      </c>
      <c r="I74" s="94">
        <f>I75+I76+I77</f>
        <v>342</v>
      </c>
    </row>
    <row r="75" spans="1:9" ht="51">
      <c r="A75" s="102" t="s">
        <v>250</v>
      </c>
      <c r="B75" s="103"/>
      <c r="C75" s="104"/>
      <c r="D75" s="108"/>
      <c r="E75" s="95">
        <f>F75+G75+H75+I75</f>
        <v>842.8</v>
      </c>
      <c r="F75" s="95">
        <v>210.7</v>
      </c>
      <c r="G75" s="95">
        <v>210.7</v>
      </c>
      <c r="H75" s="95">
        <v>210.7</v>
      </c>
      <c r="I75" s="95">
        <v>210.7</v>
      </c>
    </row>
    <row r="76" spans="1:9" ht="38.25">
      <c r="A76" s="107" t="s">
        <v>248</v>
      </c>
      <c r="B76" s="103"/>
      <c r="C76" s="104"/>
      <c r="D76" s="108"/>
      <c r="E76" s="95">
        <f>F76+G76+H76+I76</f>
        <v>285.2</v>
      </c>
      <c r="F76" s="95">
        <v>71.3</v>
      </c>
      <c r="G76" s="95">
        <v>71.3</v>
      </c>
      <c r="H76" s="95">
        <v>71.3</v>
      </c>
      <c r="I76" s="95">
        <v>71.3</v>
      </c>
    </row>
    <row r="77" spans="1:9" ht="38.25">
      <c r="A77" s="102" t="s">
        <v>251</v>
      </c>
      <c r="B77" s="103"/>
      <c r="C77" s="104"/>
      <c r="D77" s="108"/>
      <c r="E77" s="95">
        <v>240</v>
      </c>
      <c r="F77" s="95">
        <v>60</v>
      </c>
      <c r="G77" s="95">
        <v>60</v>
      </c>
      <c r="H77" s="95">
        <v>60</v>
      </c>
      <c r="I77" s="95">
        <v>60</v>
      </c>
    </row>
    <row r="78" spans="1:9" ht="15">
      <c r="A78" s="102" t="s">
        <v>21</v>
      </c>
      <c r="B78" s="103">
        <v>1160</v>
      </c>
      <c r="C78" s="104"/>
      <c r="D78" s="108"/>
      <c r="E78" s="94">
        <f>E79+E80+E81</f>
        <v>1368</v>
      </c>
      <c r="F78" s="94">
        <f>F79+F80+F81</f>
        <v>342</v>
      </c>
      <c r="G78" s="94">
        <f>G79+G80+G81</f>
        <v>342</v>
      </c>
      <c r="H78" s="94">
        <f>H79+H80+H81</f>
        <v>342</v>
      </c>
      <c r="I78" s="94">
        <f>I79+I80+I81</f>
        <v>342</v>
      </c>
    </row>
    <row r="79" spans="1:9" ht="51">
      <c r="A79" s="102" t="s">
        <v>250</v>
      </c>
      <c r="B79" s="103"/>
      <c r="C79" s="104"/>
      <c r="D79" s="108"/>
      <c r="E79" s="95">
        <f>F79+G79+H79+I79</f>
        <v>842.8</v>
      </c>
      <c r="F79" s="95">
        <v>210.7</v>
      </c>
      <c r="G79" s="95">
        <v>210.7</v>
      </c>
      <c r="H79" s="95">
        <v>210.7</v>
      </c>
      <c r="I79" s="95">
        <v>210.7</v>
      </c>
    </row>
    <row r="80" spans="1:9" ht="38.25">
      <c r="A80" s="107" t="s">
        <v>248</v>
      </c>
      <c r="B80" s="103"/>
      <c r="C80" s="104"/>
      <c r="D80" s="108"/>
      <c r="E80" s="95">
        <f>F80+G80+H80+I80</f>
        <v>285.2</v>
      </c>
      <c r="F80" s="95">
        <v>71.3</v>
      </c>
      <c r="G80" s="95">
        <v>71.3</v>
      </c>
      <c r="H80" s="95">
        <v>71.3</v>
      </c>
      <c r="I80" s="95">
        <v>71.3</v>
      </c>
    </row>
    <row r="81" spans="1:9" ht="38.25">
      <c r="A81" s="102" t="s">
        <v>251</v>
      </c>
      <c r="B81" s="103"/>
      <c r="C81" s="104"/>
      <c r="D81" s="108"/>
      <c r="E81" s="95">
        <f>F81+G81+H81+I81</f>
        <v>240</v>
      </c>
      <c r="F81" s="95">
        <v>60</v>
      </c>
      <c r="G81" s="95">
        <v>60</v>
      </c>
      <c r="H81" s="95">
        <v>60</v>
      </c>
      <c r="I81" s="95">
        <v>60</v>
      </c>
    </row>
    <row r="82" spans="1:9" ht="25.5" customHeight="1">
      <c r="A82" s="102" t="s">
        <v>59</v>
      </c>
      <c r="B82" s="116">
        <v>1170</v>
      </c>
      <c r="C82" s="117"/>
      <c r="D82" s="105">
        <v>1004.4</v>
      </c>
      <c r="E82" s="117">
        <f>E85</f>
        <v>830.2000000000007</v>
      </c>
      <c r="F82" s="117">
        <f>F85</f>
        <v>213.77000000000044</v>
      </c>
      <c r="G82" s="117">
        <f>G85</f>
        <v>208.77000000000044</v>
      </c>
      <c r="H82" s="117">
        <f>H85</f>
        <v>208.77999999999975</v>
      </c>
      <c r="I82" s="117">
        <f>I85</f>
        <v>198.8800000000001</v>
      </c>
    </row>
    <row r="83" spans="1:9" ht="15">
      <c r="A83" s="102" t="s">
        <v>60</v>
      </c>
      <c r="B83" s="39">
        <v>1180</v>
      </c>
      <c r="C83" s="104"/>
      <c r="D83" s="108"/>
      <c r="E83" s="104"/>
      <c r="F83" s="104"/>
      <c r="G83" s="104"/>
      <c r="H83" s="104"/>
      <c r="I83" s="104"/>
    </row>
    <row r="84" spans="1:9" ht="15">
      <c r="A84" s="102" t="s">
        <v>61</v>
      </c>
      <c r="B84" s="39">
        <v>1181</v>
      </c>
      <c r="C84" s="104"/>
      <c r="D84" s="108"/>
      <c r="E84" s="104"/>
      <c r="F84" s="104"/>
      <c r="G84" s="104"/>
      <c r="H84" s="104"/>
      <c r="I84" s="104"/>
    </row>
    <row r="85" spans="1:9" ht="25.5" customHeight="1">
      <c r="A85" s="102" t="s">
        <v>62</v>
      </c>
      <c r="B85" s="116">
        <v>1200</v>
      </c>
      <c r="C85" s="117"/>
      <c r="D85" s="105">
        <v>1004.4</v>
      </c>
      <c r="E85" s="136">
        <f>E88-E89</f>
        <v>830.2000000000007</v>
      </c>
      <c r="F85" s="136">
        <f>F88-F89</f>
        <v>213.77000000000044</v>
      </c>
      <c r="G85" s="136">
        <f>G88-G89</f>
        <v>208.77000000000044</v>
      </c>
      <c r="H85" s="136">
        <f>H88-H89</f>
        <v>208.77999999999975</v>
      </c>
      <c r="I85" s="136">
        <f>I88-I89</f>
        <v>198.8800000000001</v>
      </c>
    </row>
    <row r="86" spans="1:9" ht="15">
      <c r="A86" s="102" t="s">
        <v>63</v>
      </c>
      <c r="B86" s="97">
        <v>1201</v>
      </c>
      <c r="C86" s="104"/>
      <c r="D86" s="108">
        <v>1004.4</v>
      </c>
      <c r="E86" s="136">
        <f>E85</f>
        <v>830.2000000000007</v>
      </c>
      <c r="F86" s="136">
        <f>F85</f>
        <v>213.77000000000044</v>
      </c>
      <c r="G86" s="136">
        <f>G85</f>
        <v>208.77000000000044</v>
      </c>
      <c r="H86" s="136">
        <f>H85</f>
        <v>208.77999999999975</v>
      </c>
      <c r="I86" s="136">
        <f>I85</f>
        <v>198.8800000000001</v>
      </c>
    </row>
    <row r="87" spans="1:9" ht="15">
      <c r="A87" s="102" t="s">
        <v>64</v>
      </c>
      <c r="B87" s="97">
        <v>1202</v>
      </c>
      <c r="C87" s="104"/>
      <c r="D87" s="108"/>
      <c r="E87" s="104"/>
      <c r="F87" s="104"/>
      <c r="G87" s="104"/>
      <c r="H87" s="104"/>
      <c r="I87" s="104"/>
    </row>
    <row r="88" spans="1:9" ht="15">
      <c r="A88" s="102" t="s">
        <v>65</v>
      </c>
      <c r="B88" s="103">
        <v>1210</v>
      </c>
      <c r="C88" s="117"/>
      <c r="D88" s="105">
        <v>8849.7</v>
      </c>
      <c r="E88" s="117">
        <f>E9+E74+E22</f>
        <v>20100</v>
      </c>
      <c r="F88" s="117">
        <f>F9+F74+F22</f>
        <v>5035</v>
      </c>
      <c r="G88" s="117">
        <f>G9+G74+G22</f>
        <v>5020</v>
      </c>
      <c r="H88" s="117">
        <f>H9+H74+H22</f>
        <v>5015</v>
      </c>
      <c r="I88" s="117">
        <f>I9+I74+I22</f>
        <v>5030</v>
      </c>
    </row>
    <row r="89" spans="1:9" ht="15">
      <c r="A89" s="102" t="s">
        <v>66</v>
      </c>
      <c r="B89" s="103">
        <v>1220</v>
      </c>
      <c r="C89" s="117"/>
      <c r="D89" s="105">
        <v>7845.3</v>
      </c>
      <c r="E89" s="117">
        <f>E25+E15+E78</f>
        <v>19269.8</v>
      </c>
      <c r="F89" s="117">
        <f>F25+F15+F78</f>
        <v>4821.23</v>
      </c>
      <c r="G89" s="117">
        <f>G25+G15+G78</f>
        <v>4811.23</v>
      </c>
      <c r="H89" s="117">
        <f>H25+H15+H78</f>
        <v>4806.22</v>
      </c>
      <c r="I89" s="117">
        <f>I25+I15+I78</f>
        <v>4831.12</v>
      </c>
    </row>
    <row r="90" spans="1:9" ht="14.25" customHeight="1">
      <c r="A90" s="204" t="s">
        <v>183</v>
      </c>
      <c r="B90" s="204"/>
      <c r="C90" s="204"/>
      <c r="D90" s="204"/>
      <c r="E90" s="204"/>
      <c r="F90" s="204"/>
      <c r="G90" s="204"/>
      <c r="H90" s="204"/>
      <c r="I90" s="204"/>
    </row>
    <row r="91" spans="1:9" ht="15.75" customHeight="1">
      <c r="A91" s="137" t="s">
        <v>184</v>
      </c>
      <c r="B91" s="103">
        <v>1300</v>
      </c>
      <c r="C91" s="117"/>
      <c r="D91" s="108">
        <v>1612.9</v>
      </c>
      <c r="E91" s="104">
        <f>E92+E93</f>
        <v>1700</v>
      </c>
      <c r="F91" s="104">
        <f>F92+F93</f>
        <v>435</v>
      </c>
      <c r="G91" s="104">
        <f>G92+G93</f>
        <v>420</v>
      </c>
      <c r="H91" s="104">
        <f>H92+H93</f>
        <v>415</v>
      </c>
      <c r="I91" s="104">
        <f>I92+I93</f>
        <v>430</v>
      </c>
    </row>
    <row r="92" spans="1:9" ht="25.5">
      <c r="A92" s="102" t="s">
        <v>185</v>
      </c>
      <c r="B92" s="138">
        <v>1301</v>
      </c>
      <c r="C92" s="117"/>
      <c r="D92" s="108">
        <v>1445.7</v>
      </c>
      <c r="E92" s="104">
        <v>1400</v>
      </c>
      <c r="F92" s="104">
        <v>350</v>
      </c>
      <c r="G92" s="104">
        <v>350</v>
      </c>
      <c r="H92" s="104">
        <v>350</v>
      </c>
      <c r="I92" s="104">
        <v>350</v>
      </c>
    </row>
    <row r="93" spans="1:9" ht="15">
      <c r="A93" s="102" t="s">
        <v>186</v>
      </c>
      <c r="B93" s="138">
        <v>1302</v>
      </c>
      <c r="C93" s="117"/>
      <c r="D93" s="108">
        <v>167.2</v>
      </c>
      <c r="E93" s="144">
        <f>F93+G93+H93+I93</f>
        <v>300</v>
      </c>
      <c r="F93" s="145">
        <v>85</v>
      </c>
      <c r="G93" s="145">
        <v>70</v>
      </c>
      <c r="H93" s="145">
        <v>65</v>
      </c>
      <c r="I93" s="146">
        <v>80</v>
      </c>
    </row>
    <row r="94" spans="1:9" ht="15">
      <c r="A94" s="102" t="s">
        <v>17</v>
      </c>
      <c r="B94" s="140">
        <v>1310</v>
      </c>
      <c r="C94" s="117"/>
      <c r="D94" s="108">
        <v>4678.7</v>
      </c>
      <c r="E94" s="144">
        <f>F94+G94+H94+I94</f>
        <v>9517.7</v>
      </c>
      <c r="F94" s="147">
        <f>F19+F33</f>
        <v>2379.43</v>
      </c>
      <c r="G94" s="147">
        <f>G19+G33</f>
        <v>2379.43</v>
      </c>
      <c r="H94" s="147">
        <f>H19+H33</f>
        <v>2379.42</v>
      </c>
      <c r="I94" s="147">
        <f>I19+I33</f>
        <v>2379.42</v>
      </c>
    </row>
    <row r="95" spans="1:9" ht="19.5" customHeight="1">
      <c r="A95" s="102" t="s">
        <v>18</v>
      </c>
      <c r="B95" s="140">
        <v>1320</v>
      </c>
      <c r="C95" s="117"/>
      <c r="D95" s="108">
        <v>1029.3</v>
      </c>
      <c r="E95" s="95">
        <f>E34+E20</f>
        <v>2107.1</v>
      </c>
      <c r="F95" s="95">
        <f>F34+F20</f>
        <v>526.8</v>
      </c>
      <c r="G95" s="95">
        <f>G34+G20</f>
        <v>526.8</v>
      </c>
      <c r="H95" s="95">
        <f>H34+H20</f>
        <v>526.8</v>
      </c>
      <c r="I95" s="95">
        <f>I34+I20</f>
        <v>526.6999999999999</v>
      </c>
    </row>
    <row r="96" spans="1:9" ht="15">
      <c r="A96" s="102" t="s">
        <v>187</v>
      </c>
      <c r="B96" s="140">
        <v>1330</v>
      </c>
      <c r="C96" s="117"/>
      <c r="D96" s="108">
        <v>349.4</v>
      </c>
      <c r="E96" s="148">
        <f>F96+G96+H96+I96</f>
        <v>294</v>
      </c>
      <c r="F96" s="145">
        <v>73.5</v>
      </c>
      <c r="G96" s="145">
        <v>73.5</v>
      </c>
      <c r="H96" s="145">
        <v>73.5</v>
      </c>
      <c r="I96" s="145">
        <v>73.5</v>
      </c>
    </row>
    <row r="97" spans="1:9" ht="15">
      <c r="A97" s="102" t="s">
        <v>188</v>
      </c>
      <c r="B97" s="140">
        <v>1340</v>
      </c>
      <c r="C97" s="142"/>
      <c r="D97" s="149">
        <v>175</v>
      </c>
      <c r="E97" s="150">
        <f>E89-E94-E96-E95-E91</f>
        <v>5650.999999999998</v>
      </c>
      <c r="F97" s="150">
        <f>F89-F94-F96-F95-F91</f>
        <v>1406.4999999999998</v>
      </c>
      <c r="G97" s="150">
        <f>G89-G94-G96-G95-G91</f>
        <v>1411.4999999999998</v>
      </c>
      <c r="H97" s="150">
        <f>H89-H94-H96-H95-H91</f>
        <v>1411.5000000000002</v>
      </c>
      <c r="I97" s="150">
        <f>I89-I94-I96-I95-I91</f>
        <v>1421.5</v>
      </c>
    </row>
    <row r="98" spans="1:9" ht="15">
      <c r="A98" s="99" t="s">
        <v>189</v>
      </c>
      <c r="B98" s="143">
        <v>1350</v>
      </c>
      <c r="C98" s="142"/>
      <c r="D98" s="151">
        <v>7845.3</v>
      </c>
      <c r="E98" s="152">
        <f>E91+E94+E95+E96+E97</f>
        <v>19269.8</v>
      </c>
      <c r="F98" s="152">
        <f>F91+F94+F95+F96+F97</f>
        <v>4821.23</v>
      </c>
      <c r="G98" s="152">
        <f>G91+G94+G95+G96+G97</f>
        <v>4811.23</v>
      </c>
      <c r="H98" s="152">
        <f>H91+H94+H95+H96+H97</f>
        <v>4806.22</v>
      </c>
      <c r="I98" s="152">
        <f>I91+I94+I95+I96+I97</f>
        <v>4831.12</v>
      </c>
    </row>
    <row r="99" spans="1:7" ht="15">
      <c r="A99" s="2" t="s">
        <v>226</v>
      </c>
      <c r="G99" s="2" t="s">
        <v>227</v>
      </c>
    </row>
    <row r="100" spans="1:9" ht="15">
      <c r="A100" s="30" t="s">
        <v>97</v>
      </c>
      <c r="B100" s="29"/>
      <c r="C100" s="203" t="s">
        <v>96</v>
      </c>
      <c r="D100" s="203"/>
      <c r="E100" s="203"/>
      <c r="F100" s="31"/>
      <c r="G100" s="31" t="s">
        <v>95</v>
      </c>
      <c r="H100" s="13"/>
      <c r="I100" s="32"/>
    </row>
  </sheetData>
  <sheetProtection/>
  <mergeCells count="11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00:E100"/>
    <mergeCell ref="A90:I90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40">
      <selection activeCell="F12" sqref="F12:I12"/>
    </sheetView>
  </sheetViews>
  <sheetFormatPr defaultColWidth="9.140625" defaultRowHeight="12.75"/>
  <cols>
    <col min="1" max="1" width="27.00390625" style="13" customWidth="1"/>
    <col min="2" max="2" width="5.7109375" style="13" customWidth="1"/>
    <col min="3" max="3" width="9.140625" style="13" customWidth="1"/>
    <col min="4" max="5" width="8.421875" style="13" customWidth="1"/>
    <col min="6" max="6" width="7.7109375" style="13" customWidth="1"/>
    <col min="7" max="7" width="6.28125" style="13" customWidth="1"/>
    <col min="8" max="9" width="7.00390625" style="13" customWidth="1"/>
    <col min="10" max="16384" width="9.140625" style="13" customWidth="1"/>
  </cols>
  <sheetData>
    <row r="1" spans="7:9" ht="15.75">
      <c r="G1" s="206" t="s">
        <v>165</v>
      </c>
      <c r="H1" s="206"/>
      <c r="I1" s="206"/>
    </row>
    <row r="2" spans="1:9" ht="15.75">
      <c r="A2" s="209" t="s">
        <v>67</v>
      </c>
      <c r="B2" s="209"/>
      <c r="C2" s="209"/>
      <c r="D2" s="209"/>
      <c r="E2" s="209"/>
      <c r="F2" s="209"/>
      <c r="G2" s="209"/>
      <c r="H2" s="209"/>
      <c r="I2" s="209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10" t="s">
        <v>1</v>
      </c>
      <c r="B4" s="211" t="s">
        <v>2</v>
      </c>
      <c r="C4" s="211" t="s">
        <v>3</v>
      </c>
      <c r="D4" s="211" t="s">
        <v>4</v>
      </c>
      <c r="E4" s="212" t="s">
        <v>5</v>
      </c>
      <c r="F4" s="212" t="s">
        <v>6</v>
      </c>
      <c r="G4" s="212"/>
      <c r="H4" s="212"/>
      <c r="I4" s="212"/>
    </row>
    <row r="5" spans="1:9" ht="57" customHeight="1">
      <c r="A5" s="210"/>
      <c r="B5" s="211"/>
      <c r="C5" s="211"/>
      <c r="D5" s="211"/>
      <c r="E5" s="212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13" t="s">
        <v>68</v>
      </c>
      <c r="B7" s="213"/>
      <c r="C7" s="213"/>
      <c r="D7" s="213"/>
      <c r="E7" s="213"/>
      <c r="F7" s="213"/>
      <c r="G7" s="213"/>
      <c r="H7" s="213"/>
      <c r="I7" s="213"/>
    </row>
    <row r="8" spans="1:9" ht="51.75" customHeight="1">
      <c r="A8" s="19" t="s">
        <v>69</v>
      </c>
      <c r="B8" s="5">
        <v>2000</v>
      </c>
      <c r="C8" s="9"/>
      <c r="D8" s="84"/>
      <c r="E8" s="9"/>
      <c r="F8" s="9"/>
      <c r="G8" s="9"/>
      <c r="H8" s="9"/>
      <c r="I8" s="9"/>
    </row>
    <row r="9" spans="1:9" ht="45" customHeight="1">
      <c r="A9" s="19" t="s">
        <v>70</v>
      </c>
      <c r="B9" s="5">
        <v>2010</v>
      </c>
      <c r="C9" s="9"/>
      <c r="D9" s="84"/>
      <c r="E9" s="9"/>
      <c r="F9" s="9"/>
      <c r="G9" s="9"/>
      <c r="H9" s="9"/>
      <c r="I9" s="9"/>
    </row>
    <row r="10" spans="1:9" ht="15">
      <c r="A10" s="19" t="s">
        <v>71</v>
      </c>
      <c r="B10" s="5">
        <v>2030</v>
      </c>
      <c r="C10" s="9"/>
      <c r="D10" s="84"/>
      <c r="E10" s="9"/>
      <c r="F10" s="9"/>
      <c r="G10" s="9"/>
      <c r="H10" s="9"/>
      <c r="I10" s="9"/>
    </row>
    <row r="11" spans="1:9" ht="30">
      <c r="A11" s="19" t="s">
        <v>72</v>
      </c>
      <c r="B11" s="5">
        <v>2031</v>
      </c>
      <c r="C11" s="9"/>
      <c r="D11" s="84"/>
      <c r="E11" s="9"/>
      <c r="F11" s="9"/>
      <c r="G11" s="9"/>
      <c r="H11" s="9"/>
      <c r="I11" s="9"/>
    </row>
    <row r="12" spans="1:9" ht="15">
      <c r="A12" s="19" t="s">
        <v>73</v>
      </c>
      <c r="B12" s="5">
        <v>2040</v>
      </c>
      <c r="C12" s="9"/>
      <c r="D12" s="84">
        <v>1004.4</v>
      </c>
      <c r="E12" s="21">
        <v>772</v>
      </c>
      <c r="F12" s="21">
        <v>156</v>
      </c>
      <c r="G12" s="21">
        <v>209</v>
      </c>
      <c r="H12" s="21">
        <v>209</v>
      </c>
      <c r="I12" s="21">
        <v>199</v>
      </c>
    </row>
    <row r="13" spans="1:9" ht="15">
      <c r="A13" s="19" t="s">
        <v>74</v>
      </c>
      <c r="B13" s="5">
        <v>2050</v>
      </c>
      <c r="C13" s="9"/>
      <c r="D13" s="84"/>
      <c r="E13" s="9"/>
      <c r="F13" s="9"/>
      <c r="G13" s="9"/>
      <c r="H13" s="9"/>
      <c r="I13" s="9"/>
    </row>
    <row r="14" spans="1:9" ht="15">
      <c r="A14" s="19"/>
      <c r="B14" s="5"/>
      <c r="C14" s="9"/>
      <c r="D14" s="84"/>
      <c r="E14" s="9"/>
      <c r="F14" s="9"/>
      <c r="G14" s="9"/>
      <c r="H14" s="9"/>
      <c r="I14" s="9"/>
    </row>
    <row r="15" spans="1:9" ht="15">
      <c r="A15" s="80"/>
      <c r="B15" s="80"/>
      <c r="C15" s="9"/>
      <c r="D15" s="84"/>
      <c r="E15" s="9"/>
      <c r="F15" s="9"/>
      <c r="G15" s="9"/>
      <c r="H15" s="9"/>
      <c r="I15" s="9"/>
    </row>
    <row r="16" spans="1:9" ht="15">
      <c r="A16" s="19" t="s">
        <v>75</v>
      </c>
      <c r="B16" s="5">
        <v>2060</v>
      </c>
      <c r="C16" s="9"/>
      <c r="D16" s="84"/>
      <c r="E16" s="9"/>
      <c r="F16" s="9"/>
      <c r="G16" s="9"/>
      <c r="H16" s="9"/>
      <c r="I16" s="9"/>
    </row>
    <row r="17" spans="1:9" ht="15">
      <c r="A17" s="19"/>
      <c r="B17" s="5"/>
      <c r="C17" s="9"/>
      <c r="D17" s="84"/>
      <c r="E17" s="9"/>
      <c r="F17" s="9"/>
      <c r="G17" s="9"/>
      <c r="H17" s="9"/>
      <c r="I17" s="9"/>
    </row>
    <row r="18" spans="1:9" ht="15">
      <c r="A18" s="19"/>
      <c r="B18" s="5"/>
      <c r="C18" s="9"/>
      <c r="D18" s="84"/>
      <c r="E18" s="9"/>
      <c r="F18" s="9"/>
      <c r="G18" s="9"/>
      <c r="H18" s="9"/>
      <c r="I18" s="9"/>
    </row>
    <row r="19" spans="1:9" ht="60">
      <c r="A19" s="19" t="s">
        <v>76</v>
      </c>
      <c r="B19" s="5">
        <v>2070</v>
      </c>
      <c r="C19" s="9"/>
      <c r="D19" s="84"/>
      <c r="E19" s="9"/>
      <c r="F19" s="9"/>
      <c r="G19" s="9"/>
      <c r="H19" s="9"/>
      <c r="I19" s="9"/>
    </row>
    <row r="20" spans="1:9" ht="14.25">
      <c r="A20" s="213" t="s">
        <v>77</v>
      </c>
      <c r="B20" s="213"/>
      <c r="C20" s="213"/>
      <c r="D20" s="213"/>
      <c r="E20" s="213"/>
      <c r="F20" s="213"/>
      <c r="G20" s="213"/>
      <c r="H20" s="213"/>
      <c r="I20" s="213"/>
    </row>
    <row r="21" spans="1:9" ht="60.75" customHeight="1">
      <c r="A21" s="18" t="s">
        <v>78</v>
      </c>
      <c r="B21" s="20">
        <v>2110</v>
      </c>
      <c r="C21" s="21"/>
      <c r="D21" s="92"/>
      <c r="E21" s="21"/>
      <c r="F21" s="21"/>
      <c r="G21" s="21"/>
      <c r="H21" s="21"/>
      <c r="I21" s="21"/>
    </row>
    <row r="22" spans="1:9" ht="29.25" customHeight="1">
      <c r="A22" s="4" t="s">
        <v>79</v>
      </c>
      <c r="B22" s="5">
        <v>2111</v>
      </c>
      <c r="C22" s="9"/>
      <c r="D22" s="84"/>
      <c r="E22" s="9"/>
      <c r="F22" s="9"/>
      <c r="G22" s="9"/>
      <c r="H22" s="9"/>
      <c r="I22" s="9"/>
    </row>
    <row r="23" spans="1:9" ht="45">
      <c r="A23" s="4" t="s">
        <v>166</v>
      </c>
      <c r="B23" s="5">
        <v>2112</v>
      </c>
      <c r="C23" s="9"/>
      <c r="D23" s="84"/>
      <c r="E23" s="9"/>
      <c r="F23" s="9"/>
      <c r="G23" s="9"/>
      <c r="H23" s="9"/>
      <c r="I23" s="9"/>
    </row>
    <row r="24" spans="1:9" ht="45" customHeight="1">
      <c r="A24" s="19" t="s">
        <v>167</v>
      </c>
      <c r="B24" s="17">
        <v>2113</v>
      </c>
      <c r="C24" s="9"/>
      <c r="D24" s="84"/>
      <c r="E24" s="9"/>
      <c r="F24" s="9"/>
      <c r="G24" s="9"/>
      <c r="H24" s="9"/>
      <c r="I24" s="9"/>
    </row>
    <row r="25" spans="1:9" ht="15">
      <c r="A25" s="19" t="s">
        <v>80</v>
      </c>
      <c r="B25" s="17">
        <v>2114</v>
      </c>
      <c r="C25" s="9"/>
      <c r="D25" s="84"/>
      <c r="E25" s="9"/>
      <c r="F25" s="9"/>
      <c r="G25" s="9"/>
      <c r="H25" s="9"/>
      <c r="I25" s="9"/>
    </row>
    <row r="26" spans="1:9" ht="30" customHeight="1">
      <c r="A26" s="19" t="s">
        <v>81</v>
      </c>
      <c r="B26" s="17">
        <v>2115</v>
      </c>
      <c r="C26" s="9"/>
      <c r="D26" s="84"/>
      <c r="E26" s="9"/>
      <c r="F26" s="9"/>
      <c r="G26" s="9"/>
      <c r="H26" s="9"/>
      <c r="I26" s="9"/>
    </row>
    <row r="27" spans="1:9" ht="30">
      <c r="A27" s="19" t="s">
        <v>82</v>
      </c>
      <c r="B27" s="17">
        <v>2116</v>
      </c>
      <c r="C27" s="21"/>
      <c r="D27" s="92"/>
      <c r="E27" s="9"/>
      <c r="F27" s="21"/>
      <c r="G27" s="21"/>
      <c r="H27" s="21"/>
      <c r="I27" s="21"/>
    </row>
    <row r="28" spans="1:9" ht="15">
      <c r="A28" s="19"/>
      <c r="B28" s="17"/>
      <c r="C28" s="21"/>
      <c r="D28" s="92"/>
      <c r="E28" s="9"/>
      <c r="F28" s="21"/>
      <c r="G28" s="21"/>
      <c r="H28" s="21"/>
      <c r="I28" s="21"/>
    </row>
    <row r="29" spans="1:9" ht="15">
      <c r="A29" s="19"/>
      <c r="B29" s="17"/>
      <c r="C29" s="21"/>
      <c r="D29" s="92"/>
      <c r="E29" s="9"/>
      <c r="F29" s="21"/>
      <c r="G29" s="21"/>
      <c r="H29" s="21"/>
      <c r="I29" s="21"/>
    </row>
    <row r="30" spans="1:9" ht="57.75" customHeight="1">
      <c r="A30" s="18" t="s">
        <v>83</v>
      </c>
      <c r="B30" s="22">
        <v>2120</v>
      </c>
      <c r="C30" s="21"/>
      <c r="D30" s="92">
        <v>842.2</v>
      </c>
      <c r="E30" s="21">
        <f>F30+G30+H30+I30</f>
        <v>1724.4</v>
      </c>
      <c r="F30" s="21">
        <v>431.1</v>
      </c>
      <c r="G30" s="21">
        <v>431.1</v>
      </c>
      <c r="H30" s="21">
        <v>431.1</v>
      </c>
      <c r="I30" s="21">
        <v>431.1</v>
      </c>
    </row>
    <row r="31" spans="1:9" ht="30" customHeight="1">
      <c r="A31" s="19" t="s">
        <v>81</v>
      </c>
      <c r="B31" s="17">
        <v>2121</v>
      </c>
      <c r="C31" s="9"/>
      <c r="D31" s="84">
        <v>842.2</v>
      </c>
      <c r="E31" s="9">
        <f>F31+G31+H31+I31</f>
        <v>1724.4</v>
      </c>
      <c r="F31" s="9">
        <v>431.1</v>
      </c>
      <c r="G31" s="9">
        <v>431.1</v>
      </c>
      <c r="H31" s="9">
        <v>431.1</v>
      </c>
      <c r="I31" s="9">
        <v>431.1</v>
      </c>
    </row>
    <row r="32" spans="1:9" ht="15">
      <c r="A32" s="19" t="s">
        <v>84</v>
      </c>
      <c r="B32" s="17">
        <v>2122</v>
      </c>
      <c r="C32" s="9"/>
      <c r="D32" s="84"/>
      <c r="E32" s="9"/>
      <c r="F32" s="9"/>
      <c r="G32" s="9"/>
      <c r="H32" s="9"/>
      <c r="I32" s="9"/>
    </row>
    <row r="33" spans="1:9" ht="15">
      <c r="A33" s="19" t="s">
        <v>85</v>
      </c>
      <c r="B33" s="17">
        <v>2123</v>
      </c>
      <c r="C33" s="9"/>
      <c r="D33" s="84"/>
      <c r="E33" s="9"/>
      <c r="F33" s="9"/>
      <c r="G33" s="9"/>
      <c r="H33" s="9"/>
      <c r="I33" s="9"/>
    </row>
    <row r="34" spans="1:9" ht="30">
      <c r="A34" s="19" t="s">
        <v>82</v>
      </c>
      <c r="B34" s="17">
        <v>2124</v>
      </c>
      <c r="C34" s="9"/>
      <c r="D34" s="84"/>
      <c r="E34" s="9"/>
      <c r="F34" s="9"/>
      <c r="G34" s="9"/>
      <c r="H34" s="9"/>
      <c r="I34" s="9"/>
    </row>
    <row r="36" spans="1:9" ht="15">
      <c r="A36" s="19"/>
      <c r="B36" s="17"/>
      <c r="C36" s="9"/>
      <c r="D36" s="84"/>
      <c r="E36" s="9"/>
      <c r="F36" s="9"/>
      <c r="G36" s="9"/>
      <c r="H36" s="9"/>
      <c r="I36" s="9"/>
    </row>
    <row r="37" spans="1:9" ht="57">
      <c r="A37" s="18" t="s">
        <v>86</v>
      </c>
      <c r="B37" s="22">
        <v>2130</v>
      </c>
      <c r="C37" s="21"/>
      <c r="D37" s="87">
        <f aca="true" t="shared" si="0" ref="D37:I37">D39+D41</f>
        <v>1099.3</v>
      </c>
      <c r="E37" s="87">
        <f t="shared" si="0"/>
        <v>2251.2</v>
      </c>
      <c r="F37" s="87">
        <f t="shared" si="0"/>
        <v>562.8</v>
      </c>
      <c r="G37" s="87">
        <f t="shared" si="0"/>
        <v>562.8</v>
      </c>
      <c r="H37" s="87">
        <f t="shared" si="0"/>
        <v>562.8</v>
      </c>
      <c r="I37" s="87">
        <f t="shared" si="0"/>
        <v>562.8</v>
      </c>
    </row>
    <row r="38" spans="1:9" ht="15">
      <c r="A38" s="19" t="s">
        <v>87</v>
      </c>
      <c r="B38" s="17">
        <v>2131</v>
      </c>
      <c r="C38" s="9"/>
      <c r="D38" s="89"/>
      <c r="E38" s="89"/>
      <c r="F38" s="89"/>
      <c r="G38" s="89"/>
      <c r="H38" s="89"/>
      <c r="I38" s="89"/>
    </row>
    <row r="39" spans="1:9" ht="60">
      <c r="A39" s="19" t="s">
        <v>88</v>
      </c>
      <c r="B39" s="17">
        <v>2132</v>
      </c>
      <c r="C39" s="9"/>
      <c r="D39" s="89">
        <v>1029.2</v>
      </c>
      <c r="E39" s="89">
        <f>F39+G39+H39+I39</f>
        <v>2107.6</v>
      </c>
      <c r="F39" s="89">
        <v>526.9</v>
      </c>
      <c r="G39" s="89">
        <v>526.9</v>
      </c>
      <c r="H39" s="89">
        <v>526.9</v>
      </c>
      <c r="I39" s="89">
        <v>526.9</v>
      </c>
    </row>
    <row r="40" spans="1:9" ht="30">
      <c r="A40" s="19" t="s">
        <v>89</v>
      </c>
      <c r="B40" s="17">
        <v>2133</v>
      </c>
      <c r="C40" s="9"/>
      <c r="D40" s="89"/>
      <c r="E40" s="96"/>
      <c r="F40" s="96"/>
      <c r="G40" s="96"/>
      <c r="H40" s="96"/>
      <c r="I40" s="96"/>
    </row>
    <row r="41" spans="1:9" ht="15">
      <c r="A41" s="19" t="s">
        <v>216</v>
      </c>
      <c r="B41" s="17"/>
      <c r="C41" s="9"/>
      <c r="D41" s="89">
        <v>70.1</v>
      </c>
      <c r="E41" s="89">
        <f>F41+G41+H41+I41</f>
        <v>143.6</v>
      </c>
      <c r="F41" s="89">
        <v>35.9</v>
      </c>
      <c r="G41" s="89">
        <v>35.9</v>
      </c>
      <c r="H41" s="89">
        <v>35.9</v>
      </c>
      <c r="I41" s="89">
        <v>35.9</v>
      </c>
    </row>
    <row r="42" spans="1:9" ht="15">
      <c r="A42" s="19"/>
      <c r="B42" s="17"/>
      <c r="C42" s="9"/>
      <c r="D42" s="84"/>
      <c r="E42" s="93"/>
      <c r="F42" s="93"/>
      <c r="G42" s="93"/>
      <c r="H42" s="93"/>
      <c r="I42" s="93"/>
    </row>
    <row r="43" spans="1:9" ht="42.75">
      <c r="A43" s="18" t="s">
        <v>90</v>
      </c>
      <c r="B43" s="22">
        <v>2140</v>
      </c>
      <c r="C43" s="21"/>
      <c r="D43" s="92"/>
      <c r="E43" s="21"/>
      <c r="F43" s="21"/>
      <c r="G43" s="21"/>
      <c r="H43" s="21"/>
      <c r="I43" s="21"/>
    </row>
    <row r="44" spans="1:9" ht="105">
      <c r="A44" s="19" t="s">
        <v>91</v>
      </c>
      <c r="B44" s="17">
        <v>2141</v>
      </c>
      <c r="C44" s="9"/>
      <c r="D44" s="84"/>
      <c r="E44" s="9"/>
      <c r="F44" s="9"/>
      <c r="G44" s="9"/>
      <c r="H44" s="9"/>
      <c r="I44" s="9"/>
    </row>
    <row r="45" spans="1:9" ht="30">
      <c r="A45" s="19" t="s">
        <v>92</v>
      </c>
      <c r="B45" s="17">
        <v>2142</v>
      </c>
      <c r="C45" s="9"/>
      <c r="D45" s="84"/>
      <c r="E45" s="9"/>
      <c r="F45" s="9"/>
      <c r="G45" s="9"/>
      <c r="H45" s="9"/>
      <c r="I45" s="9"/>
    </row>
    <row r="46" spans="1:9" ht="15">
      <c r="A46" s="19"/>
      <c r="B46" s="17"/>
      <c r="C46" s="9"/>
      <c r="D46" s="84"/>
      <c r="E46" s="9"/>
      <c r="F46" s="9"/>
      <c r="G46" s="9"/>
      <c r="H46" s="9"/>
      <c r="I46" s="9"/>
    </row>
    <row r="47" spans="1:9" ht="15">
      <c r="A47" s="19"/>
      <c r="B47" s="17"/>
      <c r="C47" s="9"/>
      <c r="D47" s="84"/>
      <c r="E47" s="9"/>
      <c r="F47" s="9"/>
      <c r="G47" s="9"/>
      <c r="H47" s="9"/>
      <c r="I47" s="9"/>
    </row>
    <row r="48" spans="1:9" ht="15">
      <c r="A48" s="23"/>
      <c r="B48" s="14"/>
      <c r="C48" s="24"/>
      <c r="D48" s="25"/>
      <c r="E48" s="24"/>
      <c r="F48" s="25"/>
      <c r="G48" s="25"/>
      <c r="H48" s="25"/>
      <c r="I48" s="25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15">
      <c r="A50" s="23"/>
      <c r="B50" s="14"/>
      <c r="C50" s="24"/>
      <c r="D50" s="25"/>
      <c r="E50" s="24"/>
      <c r="F50" s="25"/>
      <c r="G50" s="25"/>
      <c r="H50" s="25"/>
      <c r="I50" s="25"/>
    </row>
    <row r="51" spans="1:9" ht="29.25">
      <c r="A51" s="26" t="s">
        <v>94</v>
      </c>
      <c r="B51" s="27"/>
      <c r="C51" s="214" t="s">
        <v>93</v>
      </c>
      <c r="D51" s="215"/>
      <c r="E51" s="215"/>
      <c r="F51" s="28"/>
      <c r="G51" s="216" t="s">
        <v>192</v>
      </c>
      <c r="H51" s="216"/>
      <c r="I51" s="216"/>
    </row>
    <row r="52" spans="1:9" ht="15">
      <c r="A52" s="30" t="s">
        <v>97</v>
      </c>
      <c r="B52" s="29"/>
      <c r="C52" s="203" t="s">
        <v>96</v>
      </c>
      <c r="D52" s="203"/>
      <c r="E52" s="203"/>
      <c r="F52" s="31"/>
      <c r="G52" s="31" t="s">
        <v>95</v>
      </c>
      <c r="I52" s="32"/>
    </row>
  </sheetData>
  <sheetProtection/>
  <mergeCells count="13">
    <mergeCell ref="C52:E52"/>
    <mergeCell ref="A7:I7"/>
    <mergeCell ref="A20:I20"/>
    <mergeCell ref="C51:E51"/>
    <mergeCell ref="G51:I5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2"/>
  <sheetViews>
    <sheetView zoomScale="130" zoomScaleNormal="130" zoomScalePageLayoutView="0" workbookViewId="0" topLeftCell="A52">
      <selection activeCell="A25" sqref="A25"/>
    </sheetView>
  </sheetViews>
  <sheetFormatPr defaultColWidth="9.140625" defaultRowHeight="12.75"/>
  <cols>
    <col min="1" max="1" width="27.140625" style="157" customWidth="1"/>
    <col min="2" max="2" width="6.140625" style="157" customWidth="1"/>
    <col min="3" max="3" width="4.7109375" style="157" customWidth="1"/>
    <col min="4" max="4" width="8.421875" style="157" customWidth="1"/>
    <col min="5" max="5" width="9.140625" style="157" customWidth="1"/>
    <col min="6" max="6" width="7.8515625" style="157" customWidth="1"/>
    <col min="7" max="7" width="7.7109375" style="157" customWidth="1"/>
    <col min="8" max="8" width="7.8515625" style="157" customWidth="1"/>
    <col min="9" max="9" width="7.7109375" style="157" customWidth="1"/>
    <col min="10" max="16384" width="9.140625" style="157" customWidth="1"/>
  </cols>
  <sheetData>
    <row r="1" spans="7:9" ht="12.75">
      <c r="G1" s="220" t="s">
        <v>168</v>
      </c>
      <c r="H1" s="220"/>
      <c r="I1" s="220"/>
    </row>
    <row r="2" spans="1:9" ht="12.75">
      <c r="A2" s="221" t="s">
        <v>169</v>
      </c>
      <c r="B2" s="221"/>
      <c r="C2" s="221"/>
      <c r="D2" s="221"/>
      <c r="E2" s="221"/>
      <c r="F2" s="221"/>
      <c r="G2" s="221"/>
      <c r="H2" s="221"/>
      <c r="I2" s="221"/>
    </row>
    <row r="3" spans="1:9" ht="6" customHeight="1">
      <c r="A3" s="158"/>
      <c r="B3" s="158"/>
      <c r="C3" s="158"/>
      <c r="D3" s="158"/>
      <c r="E3" s="158"/>
      <c r="F3" s="158"/>
      <c r="G3" s="158"/>
      <c r="H3" s="158"/>
      <c r="I3" s="158"/>
    </row>
    <row r="4" spans="1:9" ht="18.75" customHeight="1">
      <c r="A4" s="222" t="s">
        <v>1</v>
      </c>
      <c r="B4" s="224" t="s">
        <v>98</v>
      </c>
      <c r="C4" s="224" t="s">
        <v>3</v>
      </c>
      <c r="D4" s="224" t="s">
        <v>99</v>
      </c>
      <c r="E4" s="202" t="s">
        <v>5</v>
      </c>
      <c r="F4" s="202" t="s">
        <v>6</v>
      </c>
      <c r="G4" s="202"/>
      <c r="H4" s="202"/>
      <c r="I4" s="202"/>
    </row>
    <row r="5" spans="1:9" ht="26.25" customHeight="1">
      <c r="A5" s="223"/>
      <c r="B5" s="224"/>
      <c r="C5" s="224"/>
      <c r="D5" s="224"/>
      <c r="E5" s="202"/>
      <c r="F5" s="98" t="s">
        <v>7</v>
      </c>
      <c r="G5" s="98" t="s">
        <v>8</v>
      </c>
      <c r="H5" s="98" t="s">
        <v>9</v>
      </c>
      <c r="I5" s="98" t="s">
        <v>10</v>
      </c>
    </row>
    <row r="6" spans="1:9" ht="12.75">
      <c r="A6" s="39">
        <v>1</v>
      </c>
      <c r="B6" s="98">
        <v>2</v>
      </c>
      <c r="C6" s="98">
        <v>3</v>
      </c>
      <c r="D6" s="98">
        <v>4</v>
      </c>
      <c r="E6" s="98">
        <v>6</v>
      </c>
      <c r="F6" s="98">
        <v>7</v>
      </c>
      <c r="G6" s="98">
        <v>8</v>
      </c>
      <c r="H6" s="98">
        <v>9</v>
      </c>
      <c r="I6" s="98">
        <v>10</v>
      </c>
    </row>
    <row r="7" spans="1:9" ht="19.5" customHeight="1">
      <c r="A7" s="217" t="s">
        <v>100</v>
      </c>
      <c r="B7" s="218"/>
      <c r="C7" s="218"/>
      <c r="D7" s="218"/>
      <c r="E7" s="218"/>
      <c r="F7" s="218"/>
      <c r="G7" s="218"/>
      <c r="H7" s="218"/>
      <c r="I7" s="219"/>
    </row>
    <row r="8" spans="1:9" ht="25.5">
      <c r="A8" s="159" t="s">
        <v>101</v>
      </c>
      <c r="B8" s="160">
        <v>3000</v>
      </c>
      <c r="C8" s="117"/>
      <c r="D8" s="94"/>
      <c r="E8" s="117"/>
      <c r="F8" s="117"/>
      <c r="G8" s="117"/>
      <c r="H8" s="117"/>
      <c r="I8" s="117"/>
    </row>
    <row r="9" spans="1:9" ht="25.5">
      <c r="A9" s="102" t="s">
        <v>102</v>
      </c>
      <c r="B9" s="103">
        <v>3010</v>
      </c>
      <c r="C9" s="104"/>
      <c r="D9" s="95"/>
      <c r="E9" s="104"/>
      <c r="F9" s="104"/>
      <c r="G9" s="104"/>
      <c r="H9" s="104"/>
      <c r="I9" s="104"/>
    </row>
    <row r="10" spans="1:9" ht="25.5">
      <c r="A10" s="102" t="s">
        <v>103</v>
      </c>
      <c r="B10" s="103">
        <v>3020</v>
      </c>
      <c r="C10" s="104"/>
      <c r="D10" s="95"/>
      <c r="E10" s="104"/>
      <c r="F10" s="104"/>
      <c r="G10" s="104"/>
      <c r="H10" s="104"/>
      <c r="I10" s="104"/>
    </row>
    <row r="11" spans="1:9" ht="12.75">
      <c r="A11" s="102" t="s">
        <v>104</v>
      </c>
      <c r="B11" s="103">
        <v>3021</v>
      </c>
      <c r="C11" s="104"/>
      <c r="D11" s="95"/>
      <c r="E11" s="104"/>
      <c r="F11" s="104"/>
      <c r="G11" s="104"/>
      <c r="H11" s="104"/>
      <c r="I11" s="104"/>
    </row>
    <row r="12" spans="1:9" ht="28.5" customHeight="1">
      <c r="A12" s="102" t="s">
        <v>105</v>
      </c>
      <c r="B12" s="103">
        <v>3030</v>
      </c>
      <c r="C12" s="104"/>
      <c r="D12" s="95"/>
      <c r="E12" s="106"/>
      <c r="F12" s="106"/>
      <c r="G12" s="106"/>
      <c r="H12" s="106"/>
      <c r="I12" s="106"/>
    </row>
    <row r="13" spans="1:9" ht="25.5">
      <c r="A13" s="102" t="s">
        <v>106</v>
      </c>
      <c r="B13" s="103">
        <v>3040</v>
      </c>
      <c r="C13" s="104"/>
      <c r="D13" s="95"/>
      <c r="E13" s="104"/>
      <c r="F13" s="104"/>
      <c r="G13" s="104"/>
      <c r="H13" s="104"/>
      <c r="I13" s="104"/>
    </row>
    <row r="14" spans="1:9" ht="24.75" customHeight="1">
      <c r="A14" s="102" t="s">
        <v>170</v>
      </c>
      <c r="B14" s="103">
        <v>3050</v>
      </c>
      <c r="C14" s="104"/>
      <c r="D14" s="95"/>
      <c r="E14" s="104"/>
      <c r="F14" s="104"/>
      <c r="G14" s="104"/>
      <c r="H14" s="104"/>
      <c r="I14" s="104"/>
    </row>
    <row r="15" spans="1:9" ht="24" customHeight="1">
      <c r="A15" s="102" t="s">
        <v>240</v>
      </c>
      <c r="B15" s="103">
        <v>3060</v>
      </c>
      <c r="C15" s="104"/>
      <c r="D15" s="94">
        <f>D16+D17+D18+D19+D20+D21</f>
        <v>8500.300000000001</v>
      </c>
      <c r="E15" s="106">
        <f>E16+E17+E18+E19+E22</f>
        <v>19806</v>
      </c>
      <c r="F15" s="106">
        <f>F16+F17+F18+F19+F22</f>
        <v>4961.5</v>
      </c>
      <c r="G15" s="106">
        <f>G16+G17+G18+G19+G22</f>
        <v>4946.5</v>
      </c>
      <c r="H15" s="106">
        <f>H16+H17+H18+H19+H22</f>
        <v>4941.5</v>
      </c>
      <c r="I15" s="106">
        <f>I16+I17+I18+I19+I22</f>
        <v>4956.5</v>
      </c>
    </row>
    <row r="16" spans="1:9" ht="29.25" customHeight="1">
      <c r="A16" s="107" t="s">
        <v>194</v>
      </c>
      <c r="B16" s="103" t="s">
        <v>221</v>
      </c>
      <c r="C16" s="104"/>
      <c r="D16" s="95">
        <v>5713.2</v>
      </c>
      <c r="E16" s="109">
        <f>F16+G16+H16+I16</f>
        <v>15915.6</v>
      </c>
      <c r="F16" s="110">
        <v>3978.9</v>
      </c>
      <c r="G16" s="110">
        <v>3978.9</v>
      </c>
      <c r="H16" s="110">
        <v>3978.9</v>
      </c>
      <c r="I16" s="110">
        <v>3978.9</v>
      </c>
    </row>
    <row r="17" spans="1:9" ht="29.25" customHeight="1">
      <c r="A17" s="107" t="s">
        <v>195</v>
      </c>
      <c r="B17" s="103" t="s">
        <v>222</v>
      </c>
      <c r="C17" s="104"/>
      <c r="D17" s="95">
        <v>1983.8</v>
      </c>
      <c r="E17" s="109">
        <f>F17+G17+H17+I17</f>
        <v>1022.4</v>
      </c>
      <c r="F17" s="110">
        <v>255.6</v>
      </c>
      <c r="G17" s="110">
        <v>255.6</v>
      </c>
      <c r="H17" s="110">
        <v>255.6</v>
      </c>
      <c r="I17" s="110">
        <v>255.6</v>
      </c>
    </row>
    <row r="18" spans="1:9" ht="51" customHeight="1">
      <c r="A18" s="107" t="s">
        <v>196</v>
      </c>
      <c r="B18" s="103" t="s">
        <v>223</v>
      </c>
      <c r="C18" s="104"/>
      <c r="D18" s="95">
        <v>167.2</v>
      </c>
      <c r="E18" s="109">
        <f>F18+G18+H18+I18</f>
        <v>300</v>
      </c>
      <c r="F18" s="110">
        <v>85</v>
      </c>
      <c r="G18" s="110">
        <v>70</v>
      </c>
      <c r="H18" s="110">
        <v>65</v>
      </c>
      <c r="I18" s="156">
        <v>80</v>
      </c>
    </row>
    <row r="19" spans="1:9" ht="36.75" customHeight="1">
      <c r="A19" s="107" t="s">
        <v>197</v>
      </c>
      <c r="B19" s="103" t="s">
        <v>224</v>
      </c>
      <c r="C19" s="104"/>
      <c r="D19" s="95">
        <v>390</v>
      </c>
      <c r="E19" s="109">
        <f>F19+G19+H19+I19</f>
        <v>1200</v>
      </c>
      <c r="F19" s="111">
        <v>300</v>
      </c>
      <c r="G19" s="111">
        <v>300</v>
      </c>
      <c r="H19" s="153">
        <v>300</v>
      </c>
      <c r="I19" s="154">
        <v>300</v>
      </c>
    </row>
    <row r="20" spans="1:9" ht="25.5" customHeight="1">
      <c r="A20" s="107" t="s">
        <v>198</v>
      </c>
      <c r="B20" s="103" t="s">
        <v>225</v>
      </c>
      <c r="C20" s="104"/>
      <c r="D20" s="95">
        <v>175</v>
      </c>
      <c r="E20" s="127"/>
      <c r="F20" s="154"/>
      <c r="G20" s="154"/>
      <c r="H20" s="154"/>
      <c r="I20" s="154"/>
    </row>
    <row r="21" spans="1:9" ht="37.5" customHeight="1">
      <c r="A21" s="107" t="s">
        <v>233</v>
      </c>
      <c r="B21" s="103" t="s">
        <v>237</v>
      </c>
      <c r="C21" s="104"/>
      <c r="D21" s="95">
        <v>71.1</v>
      </c>
      <c r="E21" s="127"/>
      <c r="F21" s="154"/>
      <c r="G21" s="154"/>
      <c r="H21" s="154"/>
      <c r="I21" s="154"/>
    </row>
    <row r="22" spans="1:9" ht="25.5">
      <c r="A22" s="155" t="s">
        <v>238</v>
      </c>
      <c r="B22" s="103"/>
      <c r="C22" s="104"/>
      <c r="D22" s="95"/>
      <c r="E22" s="161">
        <f>E23+E24+E25</f>
        <v>1368</v>
      </c>
      <c r="F22" s="161">
        <f>F23+F24+F25</f>
        <v>342</v>
      </c>
      <c r="G22" s="161">
        <f>G23+G24+G25</f>
        <v>342</v>
      </c>
      <c r="H22" s="161">
        <f>H23+H24+H25</f>
        <v>342</v>
      </c>
      <c r="I22" s="161">
        <f>I23+I24+I25</f>
        <v>342</v>
      </c>
    </row>
    <row r="23" spans="1:9" ht="51">
      <c r="A23" s="107" t="s">
        <v>248</v>
      </c>
      <c r="B23" s="103"/>
      <c r="C23" s="104"/>
      <c r="D23" s="108"/>
      <c r="E23" s="95">
        <f aca="true" t="shared" si="0" ref="E23:E28">F23+G23+H23+I23</f>
        <v>285.2</v>
      </c>
      <c r="F23" s="95">
        <v>71.3</v>
      </c>
      <c r="G23" s="95">
        <v>71.3</v>
      </c>
      <c r="H23" s="95">
        <v>71.3</v>
      </c>
      <c r="I23" s="95">
        <v>71.3</v>
      </c>
    </row>
    <row r="24" spans="1:9" ht="51">
      <c r="A24" s="102" t="s">
        <v>249</v>
      </c>
      <c r="B24" s="103"/>
      <c r="C24" s="104"/>
      <c r="D24" s="108"/>
      <c r="E24" s="95">
        <f t="shared" si="0"/>
        <v>842.8</v>
      </c>
      <c r="F24" s="95">
        <v>210.7</v>
      </c>
      <c r="G24" s="95">
        <v>210.7</v>
      </c>
      <c r="H24" s="95">
        <v>210.7</v>
      </c>
      <c r="I24" s="95">
        <v>210.7</v>
      </c>
    </row>
    <row r="25" spans="1:9" ht="38.25">
      <c r="A25" s="102" t="s">
        <v>251</v>
      </c>
      <c r="B25" s="103"/>
      <c r="C25" s="104"/>
      <c r="D25" s="108"/>
      <c r="E25" s="95">
        <f t="shared" si="0"/>
        <v>240</v>
      </c>
      <c r="F25" s="95">
        <v>60</v>
      </c>
      <c r="G25" s="95">
        <v>60</v>
      </c>
      <c r="H25" s="95">
        <v>60</v>
      </c>
      <c r="I25" s="95">
        <v>60</v>
      </c>
    </row>
    <row r="26" spans="1:9" ht="25.5">
      <c r="A26" s="99" t="s">
        <v>107</v>
      </c>
      <c r="B26" s="116">
        <v>3100</v>
      </c>
      <c r="C26" s="117"/>
      <c r="D26" s="94">
        <v>7320.9</v>
      </c>
      <c r="E26" s="161">
        <f t="shared" si="0"/>
        <v>18975</v>
      </c>
      <c r="F26" s="161">
        <f>F27+F28+F38</f>
        <v>4749</v>
      </c>
      <c r="G26" s="161">
        <f>G27+G28+G38</f>
        <v>4736</v>
      </c>
      <c r="H26" s="161">
        <f>H27+H28+H38</f>
        <v>4731</v>
      </c>
      <c r="I26" s="161">
        <f>I27+I28+I38</f>
        <v>4759</v>
      </c>
    </row>
    <row r="27" spans="1:9" ht="25.5">
      <c r="A27" s="102" t="s">
        <v>108</v>
      </c>
      <c r="B27" s="103">
        <v>3110</v>
      </c>
      <c r="C27" s="104"/>
      <c r="D27" s="95">
        <v>1612.9</v>
      </c>
      <c r="E27" s="162">
        <f t="shared" si="0"/>
        <v>5982.2</v>
      </c>
      <c r="F27" s="162">
        <v>1500.8</v>
      </c>
      <c r="G27" s="162">
        <v>1487.8</v>
      </c>
      <c r="H27" s="162">
        <v>1482.8</v>
      </c>
      <c r="I27" s="162">
        <v>1510.8</v>
      </c>
    </row>
    <row r="28" spans="1:9" ht="12.75">
      <c r="A28" s="102" t="s">
        <v>109</v>
      </c>
      <c r="B28" s="103">
        <v>3120</v>
      </c>
      <c r="C28" s="104"/>
      <c r="D28" s="95">
        <v>5708</v>
      </c>
      <c r="E28" s="139">
        <f t="shared" si="0"/>
        <v>11624.8</v>
      </c>
      <c r="F28" s="141">
        <v>2906.2</v>
      </c>
      <c r="G28" s="141">
        <v>2906.2</v>
      </c>
      <c r="H28" s="141">
        <v>2906.2</v>
      </c>
      <c r="I28" s="141">
        <v>2906.2</v>
      </c>
    </row>
    <row r="29" spans="1:9" ht="27" customHeight="1">
      <c r="A29" s="102" t="s">
        <v>171</v>
      </c>
      <c r="B29" s="103">
        <v>3130</v>
      </c>
      <c r="C29" s="104"/>
      <c r="D29" s="95"/>
      <c r="E29" s="104"/>
      <c r="F29" s="104"/>
      <c r="G29" s="104"/>
      <c r="H29" s="104"/>
      <c r="I29" s="104"/>
    </row>
    <row r="30" spans="1:9" ht="38.25">
      <c r="A30" s="102" t="s">
        <v>110</v>
      </c>
      <c r="B30" s="103">
        <v>3140</v>
      </c>
      <c r="C30" s="104"/>
      <c r="D30" s="95"/>
      <c r="E30" s="104"/>
      <c r="F30" s="104"/>
      <c r="G30" s="104"/>
      <c r="H30" s="104"/>
      <c r="I30" s="104"/>
    </row>
    <row r="31" spans="1:9" ht="15" customHeight="1">
      <c r="A31" s="102" t="s">
        <v>125</v>
      </c>
      <c r="B31" s="97">
        <v>3141</v>
      </c>
      <c r="C31" s="104"/>
      <c r="D31" s="95"/>
      <c r="E31" s="104"/>
      <c r="F31" s="104"/>
      <c r="G31" s="104"/>
      <c r="H31" s="104"/>
      <c r="I31" s="104"/>
    </row>
    <row r="32" spans="1:9" ht="12.75">
      <c r="A32" s="102" t="s">
        <v>111</v>
      </c>
      <c r="B32" s="97">
        <v>3142</v>
      </c>
      <c r="C32" s="104"/>
      <c r="D32" s="95"/>
      <c r="E32" s="104"/>
      <c r="F32" s="104"/>
      <c r="G32" s="104"/>
      <c r="H32" s="104"/>
      <c r="I32" s="104"/>
    </row>
    <row r="33" spans="1:9" ht="25.5">
      <c r="A33" s="102" t="s">
        <v>81</v>
      </c>
      <c r="B33" s="97">
        <v>3143</v>
      </c>
      <c r="C33" s="104"/>
      <c r="D33" s="95"/>
      <c r="E33" s="104"/>
      <c r="F33" s="104"/>
      <c r="G33" s="104"/>
      <c r="H33" s="104"/>
      <c r="I33" s="104"/>
    </row>
    <row r="34" spans="1:9" ht="15.75" customHeight="1">
      <c r="A34" s="102" t="s">
        <v>239</v>
      </c>
      <c r="B34" s="97">
        <v>3144</v>
      </c>
      <c r="C34" s="104"/>
      <c r="D34" s="95"/>
      <c r="E34" s="104"/>
      <c r="F34" s="104"/>
      <c r="G34" s="104"/>
      <c r="H34" s="104"/>
      <c r="I34" s="104"/>
    </row>
    <row r="35" spans="1:9" ht="30" customHeight="1">
      <c r="A35" s="102" t="s">
        <v>172</v>
      </c>
      <c r="B35" s="97" t="s">
        <v>190</v>
      </c>
      <c r="C35" s="104"/>
      <c r="D35" s="95"/>
      <c r="E35" s="104"/>
      <c r="F35" s="104"/>
      <c r="G35" s="104"/>
      <c r="H35" s="104"/>
      <c r="I35" s="104"/>
    </row>
    <row r="36" spans="1:9" ht="12.75">
      <c r="A36" s="102" t="s">
        <v>112</v>
      </c>
      <c r="B36" s="97">
        <v>3150</v>
      </c>
      <c r="C36" s="104"/>
      <c r="D36" s="95"/>
      <c r="E36" s="104"/>
      <c r="F36" s="104"/>
      <c r="G36" s="104"/>
      <c r="H36" s="104"/>
      <c r="I36" s="104"/>
    </row>
    <row r="37" spans="1:9" ht="14.25" customHeight="1">
      <c r="A37" s="102" t="s">
        <v>113</v>
      </c>
      <c r="B37" s="103">
        <v>3160</v>
      </c>
      <c r="C37" s="104"/>
      <c r="D37" s="95"/>
      <c r="E37" s="104"/>
      <c r="F37" s="104"/>
      <c r="G37" s="104"/>
      <c r="H37" s="104"/>
      <c r="I37" s="104"/>
    </row>
    <row r="38" spans="1:9" ht="12.75">
      <c r="A38" s="102" t="s">
        <v>21</v>
      </c>
      <c r="B38" s="103">
        <v>3170</v>
      </c>
      <c r="C38" s="104"/>
      <c r="D38" s="95"/>
      <c r="E38" s="94">
        <f>E39+E40+E41</f>
        <v>1368</v>
      </c>
      <c r="F38" s="161">
        <f>F39+F40+F41</f>
        <v>342</v>
      </c>
      <c r="G38" s="161">
        <f>G39+G40+G41</f>
        <v>342</v>
      </c>
      <c r="H38" s="161">
        <f>H39+H40+H41</f>
        <v>342</v>
      </c>
      <c r="I38" s="161">
        <f>I39+I40+I41</f>
        <v>342</v>
      </c>
    </row>
    <row r="39" spans="1:9" ht="12.75">
      <c r="A39" s="102" t="s">
        <v>234</v>
      </c>
      <c r="B39" s="103"/>
      <c r="C39" s="104"/>
      <c r="D39" s="108"/>
      <c r="E39" s="95">
        <f>F39+G39+H39+I39</f>
        <v>285.2</v>
      </c>
      <c r="F39" s="95">
        <v>71.3</v>
      </c>
      <c r="G39" s="95">
        <v>71.3</v>
      </c>
      <c r="H39" s="95">
        <v>71.3</v>
      </c>
      <c r="I39" s="95">
        <v>71.3</v>
      </c>
    </row>
    <row r="40" spans="1:9" ht="25.5">
      <c r="A40" s="102" t="s">
        <v>247</v>
      </c>
      <c r="B40" s="103"/>
      <c r="C40" s="104"/>
      <c r="D40" s="108"/>
      <c r="E40" s="95">
        <f>F40+G40+H40+I40</f>
        <v>842.8</v>
      </c>
      <c r="F40" s="95">
        <v>210.7</v>
      </c>
      <c r="G40" s="95">
        <v>210.7</v>
      </c>
      <c r="H40" s="95">
        <v>210.7</v>
      </c>
      <c r="I40" s="95">
        <v>210.7</v>
      </c>
    </row>
    <row r="41" spans="1:9" ht="12.75">
      <c r="A41" s="102" t="s">
        <v>235</v>
      </c>
      <c r="B41" s="103"/>
      <c r="C41" s="104"/>
      <c r="D41" s="108"/>
      <c r="E41" s="95">
        <f>F41+G41+H41+I41</f>
        <v>240</v>
      </c>
      <c r="F41" s="95">
        <v>60</v>
      </c>
      <c r="G41" s="95">
        <v>60</v>
      </c>
      <c r="H41" s="95">
        <v>60</v>
      </c>
      <c r="I41" s="95">
        <v>60</v>
      </c>
    </row>
    <row r="42" spans="1:9" ht="25.5">
      <c r="A42" s="99" t="s">
        <v>114</v>
      </c>
      <c r="B42" s="116">
        <v>3195</v>
      </c>
      <c r="C42" s="117"/>
      <c r="D42" s="94"/>
      <c r="E42" s="117"/>
      <c r="F42" s="117"/>
      <c r="G42" s="117"/>
      <c r="H42" s="117"/>
      <c r="I42" s="117"/>
    </row>
    <row r="43" spans="1:9" ht="19.5" customHeight="1">
      <c r="A43" s="217" t="s">
        <v>115</v>
      </c>
      <c r="B43" s="218"/>
      <c r="C43" s="218"/>
      <c r="D43" s="218"/>
      <c r="E43" s="218"/>
      <c r="F43" s="218"/>
      <c r="G43" s="218"/>
      <c r="H43" s="218"/>
      <c r="I43" s="219"/>
    </row>
    <row r="44" spans="1:9" ht="43.5" customHeight="1">
      <c r="A44" s="159" t="s">
        <v>116</v>
      </c>
      <c r="B44" s="160">
        <v>3200</v>
      </c>
      <c r="C44" s="117"/>
      <c r="D44" s="117"/>
      <c r="E44" s="117"/>
      <c r="F44" s="117"/>
      <c r="G44" s="117"/>
      <c r="H44" s="117"/>
      <c r="I44" s="117"/>
    </row>
    <row r="45" spans="1:9" ht="25.5">
      <c r="A45" s="102" t="s">
        <v>117</v>
      </c>
      <c r="B45" s="97">
        <v>3210</v>
      </c>
      <c r="C45" s="104"/>
      <c r="D45" s="104"/>
      <c r="E45" s="104"/>
      <c r="F45" s="104"/>
      <c r="G45" s="104"/>
      <c r="H45" s="104"/>
      <c r="I45" s="104"/>
    </row>
    <row r="46" spans="1:9" ht="25.5">
      <c r="A46" s="102" t="s">
        <v>118</v>
      </c>
      <c r="B46" s="103">
        <v>3220</v>
      </c>
      <c r="C46" s="104"/>
      <c r="D46" s="104"/>
      <c r="E46" s="104"/>
      <c r="F46" s="104"/>
      <c r="G46" s="104"/>
      <c r="H46" s="104"/>
      <c r="I46" s="104"/>
    </row>
    <row r="47" spans="1:9" ht="28.5" customHeight="1">
      <c r="A47" s="102" t="s">
        <v>240</v>
      </c>
      <c r="B47" s="103">
        <v>3230</v>
      </c>
      <c r="C47" s="104"/>
      <c r="D47" s="104"/>
      <c r="E47" s="104"/>
      <c r="F47" s="104"/>
      <c r="G47" s="104"/>
      <c r="H47" s="104"/>
      <c r="I47" s="104"/>
    </row>
    <row r="48" spans="1:9" ht="10.5" customHeight="1">
      <c r="A48" s="102"/>
      <c r="B48" s="103"/>
      <c r="C48" s="104"/>
      <c r="D48" s="104"/>
      <c r="E48" s="104"/>
      <c r="F48" s="104"/>
      <c r="G48" s="104"/>
      <c r="H48" s="104"/>
      <c r="I48" s="104"/>
    </row>
    <row r="49" spans="1:9" ht="10.5" customHeight="1">
      <c r="A49" s="102"/>
      <c r="B49" s="103"/>
      <c r="C49" s="104"/>
      <c r="D49" s="104"/>
      <c r="E49" s="104"/>
      <c r="F49" s="104"/>
      <c r="G49" s="104"/>
      <c r="H49" s="104"/>
      <c r="I49" s="104"/>
    </row>
    <row r="50" spans="1:9" ht="25.5">
      <c r="A50" s="99" t="s">
        <v>119</v>
      </c>
      <c r="B50" s="116">
        <v>3255</v>
      </c>
      <c r="C50" s="117"/>
      <c r="D50" s="94">
        <f aca="true" t="shared" si="1" ref="D50:I50">D51</f>
        <v>175</v>
      </c>
      <c r="E50" s="94">
        <f t="shared" si="1"/>
        <v>1470</v>
      </c>
      <c r="F50" s="94">
        <f t="shared" si="1"/>
        <v>367.5</v>
      </c>
      <c r="G50" s="94">
        <f t="shared" si="1"/>
        <v>367.5</v>
      </c>
      <c r="H50" s="94">
        <f t="shared" si="1"/>
        <v>367.5</v>
      </c>
      <c r="I50" s="94">
        <f t="shared" si="1"/>
        <v>367.5</v>
      </c>
    </row>
    <row r="51" spans="1:9" ht="44.25" customHeight="1">
      <c r="A51" s="102" t="s">
        <v>241</v>
      </c>
      <c r="B51" s="103">
        <v>3260</v>
      </c>
      <c r="C51" s="104"/>
      <c r="D51" s="95">
        <v>175</v>
      </c>
      <c r="E51" s="127">
        <f>F51+G51+H51+I51</f>
        <v>1470</v>
      </c>
      <c r="F51" s="128">
        <v>367.5</v>
      </c>
      <c r="G51" s="128">
        <v>367.5</v>
      </c>
      <c r="H51" s="128">
        <v>367.5</v>
      </c>
      <c r="I51" s="128">
        <v>367.5</v>
      </c>
    </row>
    <row r="52" spans="1:9" ht="25.5">
      <c r="A52" s="102" t="s">
        <v>242</v>
      </c>
      <c r="B52" s="103">
        <v>3265</v>
      </c>
      <c r="C52" s="104"/>
      <c r="D52" s="104"/>
      <c r="E52" s="104"/>
      <c r="F52" s="104"/>
      <c r="G52" s="104"/>
      <c r="H52" s="104"/>
      <c r="I52" s="104"/>
    </row>
    <row r="53" spans="1:9" ht="38.25">
      <c r="A53" s="102" t="s">
        <v>243</v>
      </c>
      <c r="B53" s="103">
        <v>3270</v>
      </c>
      <c r="C53" s="104"/>
      <c r="D53" s="104"/>
      <c r="E53" s="104"/>
      <c r="F53" s="104"/>
      <c r="G53" s="104"/>
      <c r="H53" s="104"/>
      <c r="I53" s="104"/>
    </row>
    <row r="54" spans="1:9" ht="12.75">
      <c r="A54" s="102" t="s">
        <v>21</v>
      </c>
      <c r="B54" s="103">
        <v>3280</v>
      </c>
      <c r="C54" s="104"/>
      <c r="D54" s="104"/>
      <c r="E54" s="104"/>
      <c r="F54" s="104"/>
      <c r="G54" s="104"/>
      <c r="H54" s="104"/>
      <c r="I54" s="104"/>
    </row>
    <row r="55" spans="1:9" ht="25.5">
      <c r="A55" s="163" t="s">
        <v>120</v>
      </c>
      <c r="B55" s="164">
        <v>3295</v>
      </c>
      <c r="C55" s="117"/>
      <c r="D55" s="117"/>
      <c r="E55" s="117"/>
      <c r="F55" s="117"/>
      <c r="G55" s="117"/>
      <c r="H55" s="117"/>
      <c r="I55" s="117"/>
    </row>
    <row r="56" spans="1:9" ht="12.75">
      <c r="A56" s="99" t="s">
        <v>121</v>
      </c>
      <c r="B56" s="116">
        <v>3400</v>
      </c>
      <c r="C56" s="117"/>
      <c r="D56" s="117"/>
      <c r="E56" s="117"/>
      <c r="F56" s="117"/>
      <c r="G56" s="117"/>
      <c r="H56" s="117"/>
      <c r="I56" s="117"/>
    </row>
    <row r="57" spans="1:9" ht="29.25" customHeight="1">
      <c r="A57" s="102" t="s">
        <v>122</v>
      </c>
      <c r="B57" s="103">
        <v>3405</v>
      </c>
      <c r="C57" s="104"/>
      <c r="D57" s="104"/>
      <c r="E57" s="104"/>
      <c r="F57" s="104"/>
      <c r="G57" s="104"/>
      <c r="H57" s="104"/>
      <c r="I57" s="104"/>
    </row>
    <row r="58" spans="1:9" ht="28.5" customHeight="1">
      <c r="A58" s="102" t="s">
        <v>123</v>
      </c>
      <c r="B58" s="103">
        <v>3415</v>
      </c>
      <c r="C58" s="104"/>
      <c r="D58" s="95">
        <v>1004.4</v>
      </c>
      <c r="E58" s="95">
        <v>830</v>
      </c>
      <c r="F58" s="95">
        <v>214</v>
      </c>
      <c r="G58" s="95">
        <v>209</v>
      </c>
      <c r="H58" s="95">
        <v>209</v>
      </c>
      <c r="I58" s="95">
        <v>199</v>
      </c>
    </row>
    <row r="59" spans="1:9" ht="12.75">
      <c r="A59" s="165"/>
      <c r="B59" s="166"/>
      <c r="C59" s="167"/>
      <c r="D59" s="168"/>
      <c r="E59" s="169"/>
      <c r="F59" s="168"/>
      <c r="G59" s="168"/>
      <c r="H59" s="168"/>
      <c r="I59" s="168"/>
    </row>
    <row r="60" spans="1:24" ht="29.25" customHeight="1">
      <c r="A60" s="170" t="s">
        <v>244</v>
      </c>
      <c r="B60" s="171"/>
      <c r="C60" s="225" t="s">
        <v>126</v>
      </c>
      <c r="D60" s="225"/>
      <c r="E60" s="225"/>
      <c r="F60" s="173"/>
      <c r="G60" s="226" t="s">
        <v>192</v>
      </c>
      <c r="H60" s="226"/>
      <c r="I60" s="226"/>
      <c r="P60" s="170"/>
      <c r="Q60" s="171"/>
      <c r="R60" s="172"/>
      <c r="S60" s="172"/>
      <c r="T60" s="172"/>
      <c r="U60" s="173"/>
      <c r="V60" s="174"/>
      <c r="W60" s="174"/>
      <c r="X60" s="174"/>
    </row>
    <row r="61" spans="1:24" ht="12.75">
      <c r="A61" s="175" t="s">
        <v>178</v>
      </c>
      <c r="B61" s="174"/>
      <c r="C61" s="186" t="s">
        <v>124</v>
      </c>
      <c r="D61" s="186"/>
      <c r="E61" s="186"/>
      <c r="F61" s="177"/>
      <c r="G61" s="187" t="s">
        <v>127</v>
      </c>
      <c r="H61" s="187"/>
      <c r="I61" s="187"/>
      <c r="P61" s="175"/>
      <c r="Q61" s="174"/>
      <c r="R61" s="176"/>
      <c r="S61" s="176"/>
      <c r="T61" s="176"/>
      <c r="U61" s="177"/>
      <c r="V61" s="178"/>
      <c r="W61" s="178"/>
      <c r="X61" s="178"/>
    </row>
    <row r="62" spans="1:9" ht="12.75">
      <c r="A62" s="179"/>
      <c r="B62" s="179"/>
      <c r="C62" s="179"/>
      <c r="D62" s="179"/>
      <c r="E62" s="179"/>
      <c r="F62" s="179"/>
      <c r="G62" s="179"/>
      <c r="H62" s="179"/>
      <c r="I62" s="179"/>
    </row>
    <row r="63" spans="1:9" ht="12.75">
      <c r="A63" s="179"/>
      <c r="B63" s="179"/>
      <c r="C63" s="179"/>
      <c r="D63" s="179"/>
      <c r="E63" s="179"/>
      <c r="F63" s="179"/>
      <c r="G63" s="179"/>
      <c r="H63" s="179"/>
      <c r="I63" s="179"/>
    </row>
    <row r="64" spans="1:9" ht="12.75">
      <c r="A64" s="179"/>
      <c r="B64" s="179"/>
      <c r="C64" s="179"/>
      <c r="D64" s="179"/>
      <c r="E64" s="179"/>
      <c r="F64" s="179"/>
      <c r="G64" s="179"/>
      <c r="H64" s="179"/>
      <c r="I64" s="179"/>
    </row>
    <row r="65" spans="1:9" ht="12.75">
      <c r="A65" s="179"/>
      <c r="B65" s="179"/>
      <c r="C65" s="179"/>
      <c r="D65" s="179"/>
      <c r="E65" s="179"/>
      <c r="F65" s="179"/>
      <c r="G65" s="179"/>
      <c r="H65" s="179"/>
      <c r="I65" s="179"/>
    </row>
    <row r="66" spans="1:9" ht="12.75">
      <c r="A66" s="179"/>
      <c r="B66" s="179"/>
      <c r="C66" s="179"/>
      <c r="D66" s="179"/>
      <c r="E66" s="179"/>
      <c r="F66" s="179"/>
      <c r="G66" s="179"/>
      <c r="H66" s="179"/>
      <c r="I66" s="179"/>
    </row>
    <row r="67" spans="1:9" ht="12.75">
      <c r="A67" s="179"/>
      <c r="B67" s="179"/>
      <c r="C67" s="179"/>
      <c r="D67" s="179"/>
      <c r="E67" s="179"/>
      <c r="F67" s="179"/>
      <c r="G67" s="179"/>
      <c r="H67" s="179"/>
      <c r="I67" s="179"/>
    </row>
    <row r="68" spans="1:9" ht="12.75">
      <c r="A68" s="179"/>
      <c r="B68" s="179"/>
      <c r="C68" s="179"/>
      <c r="D68" s="179"/>
      <c r="E68" s="179"/>
      <c r="F68" s="179"/>
      <c r="G68" s="179"/>
      <c r="H68" s="179"/>
      <c r="I68" s="179"/>
    </row>
    <row r="69" spans="1:9" ht="12.75">
      <c r="A69" s="179"/>
      <c r="B69" s="179"/>
      <c r="C69" s="179"/>
      <c r="D69" s="179"/>
      <c r="E69" s="179"/>
      <c r="F69" s="179"/>
      <c r="G69" s="179"/>
      <c r="H69" s="179"/>
      <c r="I69" s="179"/>
    </row>
    <row r="70" spans="1:9" ht="12.75">
      <c r="A70" s="179"/>
      <c r="B70" s="179"/>
      <c r="C70" s="179"/>
      <c r="D70" s="179"/>
      <c r="E70" s="179"/>
      <c r="F70" s="179"/>
      <c r="G70" s="179"/>
      <c r="H70" s="179"/>
      <c r="I70" s="179"/>
    </row>
    <row r="71" spans="1:9" ht="12.75">
      <c r="A71" s="179"/>
      <c r="B71" s="179"/>
      <c r="C71" s="179"/>
      <c r="D71" s="179"/>
      <c r="E71" s="179"/>
      <c r="F71" s="179"/>
      <c r="G71" s="179"/>
      <c r="H71" s="179"/>
      <c r="I71" s="179"/>
    </row>
    <row r="72" spans="1:9" ht="12.75">
      <c r="A72" s="179"/>
      <c r="B72" s="179"/>
      <c r="C72" s="179"/>
      <c r="D72" s="179"/>
      <c r="E72" s="179"/>
      <c r="F72" s="179"/>
      <c r="G72" s="179"/>
      <c r="H72" s="179"/>
      <c r="I72" s="179"/>
    </row>
  </sheetData>
  <sheetProtection/>
  <mergeCells count="14">
    <mergeCell ref="A43:I43"/>
    <mergeCell ref="C60:E60"/>
    <mergeCell ref="G60:I60"/>
    <mergeCell ref="C61:E61"/>
    <mergeCell ref="G61:I61"/>
    <mergeCell ref="A7:I7"/>
    <mergeCell ref="G1:I1"/>
    <mergeCell ref="A2:I2"/>
    <mergeCell ref="E4:E5"/>
    <mergeCell ref="F4:I4"/>
    <mergeCell ref="A4:A5"/>
    <mergeCell ref="B4:B5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E7" sqref="E7"/>
    </sheetView>
  </sheetViews>
  <sheetFormatPr defaultColWidth="9.140625" defaultRowHeight="12.75"/>
  <cols>
    <col min="1" max="1" width="26.8515625" style="13" customWidth="1"/>
    <col min="2" max="2" width="5.8515625" style="13" customWidth="1"/>
    <col min="3" max="3" width="8.140625" style="13" customWidth="1"/>
    <col min="4" max="4" width="7.8515625" style="13" customWidth="1"/>
    <col min="5" max="5" width="8.421875" style="13" customWidth="1"/>
    <col min="6" max="6" width="7.140625" style="13" customWidth="1"/>
    <col min="7" max="7" width="7.28125" style="13" customWidth="1"/>
    <col min="8" max="8" width="7.57421875" style="13" customWidth="1"/>
    <col min="9" max="9" width="7.140625" style="13" customWidth="1"/>
    <col min="10" max="16384" width="9.140625" style="13" customWidth="1"/>
  </cols>
  <sheetData>
    <row r="1" spans="7:9" ht="15.75">
      <c r="G1" s="206" t="s">
        <v>174</v>
      </c>
      <c r="H1" s="206"/>
      <c r="I1" s="206"/>
    </row>
    <row r="2" spans="1:9" ht="15.75">
      <c r="A2" s="195" t="s">
        <v>128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90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92" t="s">
        <v>6</v>
      </c>
      <c r="G4" s="193"/>
      <c r="H4" s="193"/>
      <c r="I4" s="194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42.75">
      <c r="A7" s="8" t="s">
        <v>129</v>
      </c>
      <c r="B7" s="33">
        <v>4000</v>
      </c>
      <c r="C7" s="21"/>
      <c r="D7" s="21"/>
      <c r="E7" s="88">
        <f>F7+G7+H7+I7</f>
        <v>1470</v>
      </c>
      <c r="F7" s="90">
        <v>367.5</v>
      </c>
      <c r="G7" s="90">
        <v>367.5</v>
      </c>
      <c r="H7" s="90">
        <v>367.5</v>
      </c>
      <c r="I7" s="90">
        <v>367.5</v>
      </c>
    </row>
    <row r="8" spans="1:9" ht="15">
      <c r="A8" s="4" t="s">
        <v>130</v>
      </c>
      <c r="B8" s="34" t="s">
        <v>131</v>
      </c>
      <c r="C8" s="9"/>
      <c r="D8" s="9"/>
      <c r="E8" s="9"/>
      <c r="F8" s="9"/>
      <c r="G8" s="9"/>
      <c r="H8" s="9"/>
      <c r="I8" s="9"/>
    </row>
    <row r="9" spans="1:9" ht="30">
      <c r="A9" s="4" t="s">
        <v>132</v>
      </c>
      <c r="B9" s="33">
        <v>4020</v>
      </c>
      <c r="C9" s="9"/>
      <c r="D9" s="9"/>
      <c r="E9" s="88">
        <f>F9+G9+H9+I9</f>
        <v>1470</v>
      </c>
      <c r="F9" s="90">
        <v>367.5</v>
      </c>
      <c r="G9" s="90">
        <v>367.5</v>
      </c>
      <c r="H9" s="90">
        <v>367.5</v>
      </c>
      <c r="I9" s="90">
        <v>367.5</v>
      </c>
    </row>
    <row r="10" spans="1:9" ht="45">
      <c r="A10" s="4" t="s">
        <v>133</v>
      </c>
      <c r="B10" s="34">
        <v>4030</v>
      </c>
      <c r="C10" s="9"/>
      <c r="D10" s="9"/>
      <c r="E10" s="9"/>
      <c r="F10" s="9"/>
      <c r="G10" s="9"/>
      <c r="H10" s="9"/>
      <c r="I10" s="9"/>
    </row>
    <row r="11" spans="1:9" ht="30">
      <c r="A11" s="4" t="s">
        <v>134</v>
      </c>
      <c r="B11" s="33">
        <v>4040</v>
      </c>
      <c r="C11" s="9"/>
      <c r="D11" s="9"/>
      <c r="E11" s="9"/>
      <c r="F11" s="9"/>
      <c r="G11" s="9"/>
      <c r="H11" s="9"/>
      <c r="I11" s="9"/>
    </row>
    <row r="12" spans="1:9" ht="60">
      <c r="A12" s="4" t="s">
        <v>135</v>
      </c>
      <c r="B12" s="34">
        <v>4050</v>
      </c>
      <c r="C12" s="9"/>
      <c r="D12" s="9"/>
      <c r="E12" s="9"/>
      <c r="F12" s="9"/>
      <c r="G12" s="9"/>
      <c r="H12" s="9"/>
      <c r="I12" s="9"/>
    </row>
    <row r="13" spans="1:9" ht="15">
      <c r="A13" s="4" t="s">
        <v>136</v>
      </c>
      <c r="B13" s="35">
        <v>4060</v>
      </c>
      <c r="C13" s="9"/>
      <c r="D13" s="9"/>
      <c r="E13" s="9"/>
      <c r="F13" s="9"/>
      <c r="G13" s="9"/>
      <c r="H13" s="9"/>
      <c r="I13" s="9"/>
    </row>
    <row r="17" spans="1:9" ht="29.25">
      <c r="A17" s="26" t="s">
        <v>175</v>
      </c>
      <c r="B17" s="27"/>
      <c r="C17" s="188" t="s">
        <v>126</v>
      </c>
      <c r="D17" s="189"/>
      <c r="E17" s="189"/>
      <c r="F17" s="28"/>
      <c r="G17" s="216" t="s">
        <v>192</v>
      </c>
      <c r="H17" s="216"/>
      <c r="I17" s="216"/>
    </row>
    <row r="18" spans="1:9" ht="15">
      <c r="A18" s="30" t="s">
        <v>177</v>
      </c>
      <c r="B18" s="29"/>
      <c r="C18" s="190" t="s">
        <v>124</v>
      </c>
      <c r="D18" s="190"/>
      <c r="E18" s="190"/>
      <c r="F18" s="31"/>
      <c r="G18" s="191" t="s">
        <v>127</v>
      </c>
      <c r="H18" s="191"/>
      <c r="I18" s="191"/>
    </row>
  </sheetData>
  <sheetProtection/>
  <mergeCells count="7"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A16">
      <selection activeCell="D14" sqref="D14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</cols>
  <sheetData>
    <row r="1" spans="1:4" ht="15.75">
      <c r="A1" s="67"/>
      <c r="B1" s="67"/>
      <c r="D1" s="64" t="s">
        <v>176</v>
      </c>
    </row>
    <row r="2" spans="1:4" ht="15.75">
      <c r="A2" s="195" t="s">
        <v>179</v>
      </c>
      <c r="B2" s="195"/>
      <c r="C2" s="195"/>
      <c r="D2" s="195"/>
    </row>
    <row r="3" spans="1:4" ht="15.75">
      <c r="A3" s="37"/>
      <c r="B3" s="37"/>
      <c r="C3" s="37"/>
      <c r="D3" s="37"/>
    </row>
    <row r="4" spans="1:4" ht="68.25" customHeight="1">
      <c r="A4" s="36" t="s">
        <v>1</v>
      </c>
      <c r="B4" s="6" t="s">
        <v>3</v>
      </c>
      <c r="C4" s="6" t="s">
        <v>137</v>
      </c>
      <c r="D4" s="6" t="s">
        <v>138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4" ht="75" customHeight="1">
      <c r="A6" s="78" t="s">
        <v>180</v>
      </c>
      <c r="B6" s="70"/>
      <c r="C6" s="71"/>
      <c r="D6" s="94">
        <f>D7+D8+D9</f>
        <v>79.5</v>
      </c>
    </row>
    <row r="7" spans="1:4" ht="15" customHeight="1">
      <c r="A7" s="79" t="s">
        <v>139</v>
      </c>
      <c r="B7" s="41"/>
      <c r="C7" s="42"/>
      <c r="D7" s="95">
        <v>1</v>
      </c>
    </row>
    <row r="8" spans="1:4" ht="30" customHeight="1">
      <c r="A8" s="79" t="s">
        <v>140</v>
      </c>
      <c r="B8" s="41"/>
      <c r="C8" s="42"/>
      <c r="D8" s="95">
        <v>10.5</v>
      </c>
    </row>
    <row r="9" spans="1:4" ht="15" customHeight="1">
      <c r="A9" s="79" t="s">
        <v>141</v>
      </c>
      <c r="B9" s="41"/>
      <c r="C9" s="42"/>
      <c r="D9" s="95">
        <v>68</v>
      </c>
    </row>
    <row r="10" spans="1:4" ht="29.25" customHeight="1">
      <c r="A10" s="78" t="s">
        <v>142</v>
      </c>
      <c r="B10" s="70"/>
      <c r="C10" s="71"/>
      <c r="D10" s="91">
        <v>9517.7</v>
      </c>
    </row>
    <row r="11" spans="1:4" ht="15" customHeight="1">
      <c r="A11" s="79" t="s">
        <v>139</v>
      </c>
      <c r="B11" s="41"/>
      <c r="C11" s="42"/>
      <c r="D11" s="180">
        <v>380.7</v>
      </c>
    </row>
    <row r="12" spans="1:4" ht="30" customHeight="1">
      <c r="A12" s="79" t="s">
        <v>140</v>
      </c>
      <c r="B12" s="41"/>
      <c r="C12" s="42"/>
      <c r="D12" s="181">
        <v>2284.25</v>
      </c>
    </row>
    <row r="13" spans="1:4" ht="15" customHeight="1">
      <c r="A13" s="79" t="s">
        <v>141</v>
      </c>
      <c r="B13" s="41"/>
      <c r="C13" s="42"/>
      <c r="D13" s="181">
        <v>6852.75</v>
      </c>
    </row>
    <row r="14" spans="1:4" ht="45" customHeight="1">
      <c r="A14" s="78" t="s">
        <v>173</v>
      </c>
      <c r="B14" s="68"/>
      <c r="C14" s="40"/>
      <c r="D14" s="182">
        <f>D10/D6/12*1000</f>
        <v>9976.624737945494</v>
      </c>
    </row>
    <row r="15" spans="1:4" ht="15" customHeight="1">
      <c r="A15" s="79" t="s">
        <v>139</v>
      </c>
      <c r="B15" s="69"/>
      <c r="C15" s="43"/>
      <c r="D15" s="182">
        <f>D11/D7/12*1000</f>
        <v>31724.999999999996</v>
      </c>
    </row>
    <row r="16" spans="1:4" ht="30" customHeight="1">
      <c r="A16" s="79" t="s">
        <v>140</v>
      </c>
      <c r="B16" s="69"/>
      <c r="C16" s="43"/>
      <c r="D16" s="182">
        <f>D12/D8/12*1000</f>
        <v>18128.968253968254</v>
      </c>
    </row>
    <row r="17" spans="1:4" ht="15" customHeight="1">
      <c r="A17" s="79" t="s">
        <v>141</v>
      </c>
      <c r="B17" s="69"/>
      <c r="C17" s="43"/>
      <c r="D17" s="182">
        <f>D13/D9/12*1000</f>
        <v>8397.97794117647</v>
      </c>
    </row>
    <row r="18" spans="1:4" ht="30" customHeight="1">
      <c r="A18" s="78" t="s">
        <v>143</v>
      </c>
      <c r="B18" s="70"/>
      <c r="C18" s="71"/>
      <c r="D18" s="182">
        <v>11624.8</v>
      </c>
    </row>
    <row r="19" spans="1:4" ht="15" customHeight="1">
      <c r="A19" s="79" t="s">
        <v>139</v>
      </c>
      <c r="B19" s="41"/>
      <c r="C19" s="42"/>
      <c r="D19" s="182">
        <v>464.45</v>
      </c>
    </row>
    <row r="20" spans="1:4" ht="30" customHeight="1">
      <c r="A20" s="79" t="s">
        <v>140</v>
      </c>
      <c r="B20" s="41"/>
      <c r="C20" s="42"/>
      <c r="D20" s="182">
        <v>2786.79</v>
      </c>
    </row>
    <row r="21" spans="1:4" ht="15" customHeight="1">
      <c r="A21" s="79" t="s">
        <v>141</v>
      </c>
      <c r="B21" s="41"/>
      <c r="C21" s="42"/>
      <c r="D21" s="182">
        <v>8373.56</v>
      </c>
    </row>
    <row r="22" spans="1:4" ht="45" customHeight="1">
      <c r="A22" s="78" t="s">
        <v>144</v>
      </c>
      <c r="B22" s="68"/>
      <c r="C22" s="40"/>
      <c r="D22" s="182">
        <f>D18/D6/12*1000</f>
        <v>12185.324947589097</v>
      </c>
    </row>
    <row r="23" spans="1:4" ht="15" customHeight="1">
      <c r="A23" s="79" t="s">
        <v>139</v>
      </c>
      <c r="B23" s="69"/>
      <c r="C23" s="43"/>
      <c r="D23" s="91">
        <f>D19/D7/12*1000</f>
        <v>38704.166666666664</v>
      </c>
    </row>
    <row r="24" spans="1:4" ht="30" customHeight="1">
      <c r="A24" s="79" t="s">
        <v>140</v>
      </c>
      <c r="B24" s="69"/>
      <c r="C24" s="43"/>
      <c r="D24" s="91">
        <f>D20/D8/12*1000</f>
        <v>22117.38095238095</v>
      </c>
    </row>
    <row r="25" spans="1:4" ht="15" customHeight="1">
      <c r="A25" s="79" t="s">
        <v>141</v>
      </c>
      <c r="B25" s="69"/>
      <c r="C25" s="43"/>
      <c r="D25" s="91">
        <f>D21/D9/12*1000</f>
        <v>10261.715686274509</v>
      </c>
    </row>
    <row r="30" spans="1:5" ht="15" customHeight="1">
      <c r="A30" s="26" t="s">
        <v>175</v>
      </c>
      <c r="B30" s="65" t="s">
        <v>126</v>
      </c>
      <c r="C30" s="190" t="s">
        <v>192</v>
      </c>
      <c r="D30" s="190"/>
      <c r="E30" s="29"/>
    </row>
    <row r="31" spans="1:5" ht="15">
      <c r="A31" s="30" t="s">
        <v>177</v>
      </c>
      <c r="B31" s="66" t="s">
        <v>124</v>
      </c>
      <c r="C31" s="191" t="s">
        <v>127</v>
      </c>
      <c r="D31" s="191"/>
      <c r="E31" s="32"/>
    </row>
  </sheetData>
  <sheetProtection/>
  <mergeCells count="3">
    <mergeCell ref="C30:D30"/>
    <mergeCell ref="C31:D31"/>
    <mergeCell ref="A2:D2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2018-12-18T11:30:53Z</cp:lastPrinted>
  <dcterms:created xsi:type="dcterms:W3CDTF">1996-10-08T23:32:33Z</dcterms:created>
  <dcterms:modified xsi:type="dcterms:W3CDTF">2018-12-18T11:31:53Z</dcterms:modified>
  <cp:category/>
  <cp:version/>
  <cp:contentType/>
  <cp:contentStatus/>
</cp:coreProperties>
</file>